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60" activeTab="0"/>
  </bookViews>
  <sheets>
    <sheet name="EKU" sheetId="1" r:id="rId1"/>
    <sheet name="JHB" sheetId="2" r:id="rId2"/>
    <sheet name="TSH" sheetId="3" r:id="rId3"/>
    <sheet name="GT421" sheetId="4" r:id="rId4"/>
    <sheet name="GT422" sheetId="5" r:id="rId5"/>
    <sheet name="GT423" sheetId="6" r:id="rId6"/>
    <sheet name="DC42" sheetId="7" r:id="rId7"/>
    <sheet name="GT481" sheetId="8" r:id="rId8"/>
    <sheet name="GT484" sheetId="9" r:id="rId9"/>
    <sheet name="GT485" sheetId="10" r:id="rId10"/>
    <sheet name="DC48" sheetId="11" r:id="rId11"/>
  </sheets>
  <definedNames>
    <definedName name="_xlnm.Print_Area" localSheetId="6">'DC42'!$A$1:$K$89</definedName>
    <definedName name="_xlnm.Print_Area" localSheetId="10">'DC48'!$A$1:$K$89</definedName>
    <definedName name="_xlnm.Print_Area" localSheetId="0">'EKU'!$A$1:$K$89</definedName>
    <definedName name="_xlnm.Print_Area" localSheetId="3">'GT421'!$A$1:$K$89</definedName>
    <definedName name="_xlnm.Print_Area" localSheetId="4">'GT422'!$A$1:$K$89</definedName>
    <definedName name="_xlnm.Print_Area" localSheetId="5">'GT423'!$A$1:$K$89</definedName>
    <definedName name="_xlnm.Print_Area" localSheetId="7">'GT481'!$A$1:$K$89</definedName>
    <definedName name="_xlnm.Print_Area" localSheetId="8">'GT484'!$A$1:$K$89</definedName>
    <definedName name="_xlnm.Print_Area" localSheetId="9">'GT485'!$A$1:$K$89</definedName>
    <definedName name="_xlnm.Print_Area" localSheetId="1">'JHB'!$A$1:$K$89</definedName>
    <definedName name="_xlnm.Print_Area" localSheetId="2">'TSH'!$A$1:$K$89</definedName>
  </definedNames>
  <calcPr fullCalcOnLoad="1"/>
</workbook>
</file>

<file path=xl/sharedStrings.xml><?xml version="1.0" encoding="utf-8"?>
<sst xmlns="http://schemas.openxmlformats.org/spreadsheetml/2006/main" count="1254" uniqueCount="109">
  <si>
    <t>Gauteng: City of Ekurhuleni(EKU) - Table A10 Basic Service Delivery Measurement for 4th Quarter ended 30 June 2019 (Figures Finalised as at 2019/11/09)</t>
  </si>
  <si>
    <t>Description</t>
  </si>
  <si>
    <t>Ref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</si>
  <si>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</si>
  <si>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</si>
  <si>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</si>
  <si>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</si>
  <si>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</si>
  <si>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</si>
  <si>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</si>
  <si>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</si>
  <si>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</si>
  <si>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</si>
  <si>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Budget Year 2019/20</t>
  </si>
  <si>
    <t>Budget Year 2020/21</t>
  </si>
  <si>
    <t>Budget Year 2021/22</t>
  </si>
  <si>
    <t>Household service targets</t>
  </si>
  <si>
    <t>1</t>
  </si>
  <si>
    <t>Water:</t>
  </si>
  <si>
    <t>Piped water inside dwelling</t>
  </si>
  <si>
    <t>Piped water inside yard (but not in dwelling)</t>
  </si>
  <si>
    <t>Using public tap (at least min.service level)</t>
  </si>
  <si>
    <t>2</t>
  </si>
  <si>
    <t>Other water supply (at least min.service level)</t>
  </si>
  <si>
    <t>4</t>
  </si>
  <si>
    <t>Minimum Service Level and Above sub-total</t>
  </si>
  <si>
    <t>Using public tap (&lt; min.service level)</t>
  </si>
  <si>
    <t>3</t>
  </si>
  <si>
    <t>Other water supply (&lt; min.service level)</t>
  </si>
  <si>
    <t>No water supply</t>
  </si>
  <si>
    <t>Below Minimum Service Level sub-total</t>
  </si>
  <si>
    <t>Total number of households</t>
  </si>
  <si>
    <t>5</t>
  </si>
  <si>
    <t>Sanitation/sewerage:</t>
  </si>
  <si>
    <t>Flush toilet (connected to sewerage)</t>
  </si>
  <si>
    <t>Flush toilet (with septic tank)</t>
  </si>
  <si>
    <t>Chemical toilet</t>
  </si>
  <si>
    <t>Pit toilet (ventilated)</t>
  </si>
  <si>
    <t>Other toilet provisions (&gt; min.service level)</t>
  </si>
  <si>
    <t>Bucket toilet</t>
  </si>
  <si>
    <t>Other toilet provisions (&lt; min.service level)</t>
  </si>
  <si>
    <t>No toilet provisions</t>
  </si>
  <si>
    <t>Energy:</t>
  </si>
  <si>
    <t>Electricity (at least min.service level)</t>
  </si>
  <si>
    <t>Electricity - prepaid (min.service level)</t>
  </si>
  <si>
    <t>Electricity (&lt; min.service level)</t>
  </si>
  <si>
    <t>Electricity - prepaid (&lt; min. service level)</t>
  </si>
  <si>
    <t>Other energy sources</t>
  </si>
  <si>
    <t>Refuse:</t>
  </si>
  <si>
    <t>Removed at least once a week</t>
  </si>
  <si>
    <t>Removed less frequently than once a week</t>
  </si>
  <si>
    <t>Using communal refuse dump</t>
  </si>
  <si>
    <t>Using own refuse dump</t>
  </si>
  <si>
    <t>Other rubbish disposal</t>
  </si>
  <si>
    <t>No rubbish disposal</t>
  </si>
  <si>
    <t>Households receiving Free Basic Service</t>
  </si>
  <si>
    <t>7</t>
  </si>
  <si>
    <t>Water (6 kilolitres per household per month)</t>
  </si>
  <si>
    <t>Sanitation (free minimum level service)</t>
  </si>
  <si>
    <t>Electricity/other energy (50kwh per household per month)</t>
  </si>
  <si>
    <t>Refuse (removed at least once a week)</t>
  </si>
  <si>
    <t>Cost of Free Basic Services provided - Formal Settlements</t>
  </si>
  <si>
    <t>8</t>
  </si>
  <si>
    <t>Water (6 kilolitres per indigent household per month)</t>
  </si>
  <si>
    <t>Sanitation (free sanitation service to indigent households)</t>
  </si>
  <si>
    <t>Electricity/other energy (50kwh per indigent household per month)</t>
  </si>
  <si>
    <t>Refuse (removed once a week for indigent households)</t>
  </si>
  <si>
    <t>Cost of Free Basic Services provided - Informal Formal Settlements</t>
  </si>
  <si>
    <t>Total cost of FBS provided</t>
  </si>
  <si>
    <t>Highest level of free service provided per household</t>
  </si>
  <si>
    <t>Property rates (R value threshold)</t>
  </si>
  <si>
    <t>Water (kilolitres per household per month)</t>
  </si>
  <si>
    <t>Sanitation (kilolitres per household per month)</t>
  </si>
  <si>
    <t>Sanitation (Rand per household per month)</t>
  </si>
  <si>
    <t>Electricity (kwh per household per month)</t>
  </si>
  <si>
    <t>Refuse (average litres per week)</t>
  </si>
  <si>
    <t>Revenue cost of subsidised services provided</t>
  </si>
  <si>
    <t>9</t>
  </si>
  <si>
    <t>Property rates (tariff adjustment) (impermissable values per section 1</t>
  </si>
  <si>
    <t>Prop. rates exempt., reduct., rebates and imperm. values in excess of</t>
  </si>
  <si>
    <t>Water (in excess of 6 kilolitres per indigent household per month)</t>
  </si>
  <si>
    <t>Sanitation (in excess of free sanitation service to indigent household</t>
  </si>
  <si>
    <t>Electricity/other energy (in excess of 50 kwh per indigent household p</t>
  </si>
  <si>
    <t>Refuse (in excess of one removal a week for indigent households)</t>
  </si>
  <si>
    <t>Municipal Housing - rental rebates</t>
  </si>
  <si>
    <t>Housing - top structure subsidies</t>
  </si>
  <si>
    <t>6</t>
  </si>
  <si>
    <t>Other</t>
  </si>
  <si>
    <t>Total revenue cost of subsidised services provided</t>
  </si>
  <si>
    <t>Gauteng: City of Johannesburg(JHB) - Table A10 Basic Service Delivery Measurement for 4th Quarter ended 30 June 2019 (Figures Finalised as at 2019/11/09)</t>
  </si>
  <si>
    <t>Gauteng: City of Tshwane(TSH) - Table A10 Basic Service Delivery Measurement for 4th Quarter ended 30 June 2019 (Figures Finalised as at 2019/11/09)</t>
  </si>
  <si>
    <t>Gauteng: Emfuleni(GT421) - Table A10 Basic Service Delivery Measurement for 4th Quarter ended 30 June 2019 (Figures Finalised as at 2019/11/09)</t>
  </si>
  <si>
    <t>Gauteng: Midvaal(GT422) - Table A10 Basic Service Delivery Measurement for 4th Quarter ended 30 June 2019 (Figures Finalised as at 2019/11/09)</t>
  </si>
  <si>
    <t>Gauteng: Lesedi(GT423) - Table A10 Basic Service Delivery Measurement for 4th Quarter ended 30 June 2019 (Figures Finalised as at 2019/11/09)</t>
  </si>
  <si>
    <t>Gauteng: Sedibeng(DC42) - Table A10 Basic Service Delivery Measurement for 4th Quarter ended 30 June 2019 (Figures Finalised as at 2019/11/09)</t>
  </si>
  <si>
    <t>Gauteng: Mogale City(GT481) - Table A10 Basic Service Delivery Measurement for 4th Quarter ended 30 June 2019 (Figures Finalised as at 2019/11/09)</t>
  </si>
  <si>
    <t>Gauteng: Merafong City(GT484) - Table A10 Basic Service Delivery Measurement for 4th Quarter ended 30 June 2019 (Figures Finalised as at 2019/11/09)</t>
  </si>
  <si>
    <t>Gauteng: Rand West City(GT485) - Table A10 Basic Service Delivery Measurement for 4th Quarter ended 30 June 2019 (Figures Finalised as at 2019/11/09)</t>
  </si>
  <si>
    <t>Gauteng: West Rand(DC48) - Table A10 Basic Service Delivery Measurement for 4th Quarter ended 30 June 2019 (Figures Finalised as at 2019/11/09)</t>
  </si>
  <si>
    <t>References</t>
  </si>
  <si>
    <t>1. Include services provided by another entity; e.g. Eskom</t>
  </si>
  <si>
    <t>2. Stand distance &lt;= 200m from dwelling</t>
  </si>
  <si>
    <t>3. Stand distance &gt; 200m from dwelling</t>
  </si>
  <si>
    <t>4. Borehole, spring, rain-water tank etc.</t>
  </si>
  <si>
    <t>5. Must agree to total number of households in municipal area</t>
  </si>
  <si>
    <t>6. Include value of subsidy provided by municipality above provincial subsidy level</t>
  </si>
  <si>
    <t>7. Show number of households receiving at least these levels of services completely free</t>
  </si>
  <si>
    <t>8. Must reflect the cost to the municipality of providing the Free Basic Service</t>
  </si>
  <si>
    <t>9. Reflect the cost to the municipality in terms of 'revenue foregone' of providing free services (note this will not equal 'Revenue Foregone' on SA1)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</si>
</sst>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_(* #,##0_);_(* \(#,##0\);_(* &quot;–&quot;?_);_(@_)"/>
    <numFmt numFmtId="179" formatCode="_(* #,##0_);_(* \(#,##0\);_(* &quot;- &quot;?_);_(@_)"/>
    <numFmt numFmtId="180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177" fontId="2" fillId="0" borderId="18" xfId="0" applyNumberFormat="1" applyFont="1" applyFill="1" applyBorder="1" applyAlignment="1" applyProtection="1">
      <alignment/>
      <protection/>
    </xf>
    <xf numFmtId="177" fontId="2" fillId="0" borderId="19" xfId="0" applyNumberFormat="1" applyFont="1" applyFill="1" applyBorder="1" applyAlignment="1" applyProtection="1">
      <alignment/>
      <protection/>
    </xf>
    <xf numFmtId="177" fontId="2" fillId="0" borderId="17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/>
    </xf>
    <xf numFmtId="177" fontId="2" fillId="0" borderId="2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left" indent="1"/>
      <protection/>
    </xf>
    <xf numFmtId="0" fontId="6" fillId="0" borderId="17" xfId="0" applyNumberFormat="1" applyFont="1" applyFill="1" applyBorder="1" applyAlignment="1" applyProtection="1">
      <alignment horizontal="right" inden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 horizontal="left" indent="1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left" indent="1"/>
      <protection/>
    </xf>
    <xf numFmtId="0" fontId="2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179" fontId="2" fillId="0" borderId="18" xfId="0" applyNumberFormat="1" applyFont="1" applyFill="1" applyBorder="1" applyAlignment="1" applyProtection="1">
      <alignment/>
      <protection/>
    </xf>
    <xf numFmtId="179" fontId="2" fillId="0" borderId="19" xfId="0" applyNumberFormat="1" applyFont="1" applyFill="1" applyBorder="1" applyAlignment="1" applyProtection="1">
      <alignment/>
      <protection/>
    </xf>
    <xf numFmtId="179" fontId="2" fillId="0" borderId="17" xfId="0" applyNumberFormat="1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/>
      <protection/>
    </xf>
    <xf numFmtId="179" fontId="2" fillId="0" borderId="20" xfId="0" applyNumberFormat="1" applyFont="1" applyFill="1" applyBorder="1" applyAlignment="1" applyProtection="1">
      <alignment/>
      <protection/>
    </xf>
    <xf numFmtId="179" fontId="4" fillId="0" borderId="18" xfId="0" applyNumberFormat="1" applyFont="1" applyFill="1" applyBorder="1" applyAlignment="1" applyProtection="1">
      <alignment/>
      <protection/>
    </xf>
    <xf numFmtId="179" fontId="4" fillId="0" borderId="19" xfId="0" applyNumberFormat="1" applyFont="1" applyFill="1" applyBorder="1" applyAlignment="1" applyProtection="1">
      <alignment/>
      <protection/>
    </xf>
    <xf numFmtId="179" fontId="4" fillId="0" borderId="17" xfId="0" applyNumberFormat="1" applyFont="1" applyFill="1" applyBorder="1" applyAlignment="1" applyProtection="1">
      <alignment/>
      <protection/>
    </xf>
    <xf numFmtId="179" fontId="4" fillId="0" borderId="0" xfId="0" applyNumberFormat="1" applyFont="1" applyFill="1" applyBorder="1" applyAlignment="1" applyProtection="1">
      <alignment/>
      <protection/>
    </xf>
    <xf numFmtId="179" fontId="4" fillId="0" borderId="20" xfId="0" applyNumberFormat="1" applyFont="1" applyFill="1" applyBorder="1" applyAlignment="1" applyProtection="1">
      <alignment/>
      <protection/>
    </xf>
    <xf numFmtId="179" fontId="4" fillId="0" borderId="24" xfId="0" applyNumberFormat="1" applyFont="1" applyFill="1" applyBorder="1" applyAlignment="1" applyProtection="1">
      <alignment/>
      <protection/>
    </xf>
    <xf numFmtId="179" fontId="4" fillId="0" borderId="25" xfId="0" applyNumberFormat="1" applyFont="1" applyFill="1" applyBorder="1" applyAlignment="1" applyProtection="1">
      <alignment/>
      <protection/>
    </xf>
    <xf numFmtId="179" fontId="4" fillId="0" borderId="26" xfId="0" applyNumberFormat="1" applyFont="1" applyFill="1" applyBorder="1" applyAlignment="1" applyProtection="1">
      <alignment/>
      <protection/>
    </xf>
    <xf numFmtId="179" fontId="4" fillId="0" borderId="27" xfId="0" applyNumberFormat="1" applyFont="1" applyFill="1" applyBorder="1" applyAlignment="1" applyProtection="1">
      <alignment/>
      <protection/>
    </xf>
    <xf numFmtId="179" fontId="4" fillId="0" borderId="28" xfId="0" applyNumberFormat="1" applyFont="1" applyFill="1" applyBorder="1" applyAlignment="1" applyProtection="1">
      <alignment/>
      <protection/>
    </xf>
    <xf numFmtId="179" fontId="4" fillId="0" borderId="29" xfId="0" applyNumberFormat="1" applyFont="1" applyFill="1" applyBorder="1" applyAlignment="1" applyProtection="1">
      <alignment/>
      <protection/>
    </xf>
    <xf numFmtId="179" fontId="4" fillId="0" borderId="30" xfId="0" applyNumberFormat="1" applyFont="1" applyFill="1" applyBorder="1" applyAlignment="1" applyProtection="1">
      <alignment/>
      <protection/>
    </xf>
    <xf numFmtId="179" fontId="4" fillId="0" borderId="31" xfId="0" applyNumberFormat="1" applyFont="1" applyFill="1" applyBorder="1" applyAlignment="1" applyProtection="1">
      <alignment/>
      <protection/>
    </xf>
    <xf numFmtId="179" fontId="4" fillId="0" borderId="32" xfId="0" applyNumberFormat="1" applyFont="1" applyFill="1" applyBorder="1" applyAlignment="1" applyProtection="1">
      <alignment/>
      <protection/>
    </xf>
    <xf numFmtId="179" fontId="4" fillId="0" borderId="33" xfId="0" applyNumberFormat="1" applyFont="1" applyFill="1" applyBorder="1" applyAlignment="1" applyProtection="1">
      <alignment/>
      <protection/>
    </xf>
    <xf numFmtId="179" fontId="2" fillId="0" borderId="24" xfId="0" applyNumberFormat="1" applyFont="1" applyFill="1" applyBorder="1" applyAlignment="1" applyProtection="1">
      <alignment/>
      <protection/>
    </xf>
    <xf numFmtId="179" fontId="2" fillId="0" borderId="25" xfId="0" applyNumberFormat="1" applyFont="1" applyFill="1" applyBorder="1" applyAlignment="1" applyProtection="1">
      <alignment/>
      <protection/>
    </xf>
    <xf numFmtId="179" fontId="2" fillId="0" borderId="26" xfId="0" applyNumberFormat="1" applyFont="1" applyFill="1" applyBorder="1" applyAlignment="1" applyProtection="1">
      <alignment/>
      <protection/>
    </xf>
    <xf numFmtId="179" fontId="2" fillId="0" borderId="27" xfId="0" applyNumberFormat="1" applyFont="1" applyFill="1" applyBorder="1" applyAlignment="1" applyProtection="1">
      <alignment/>
      <protection/>
    </xf>
    <xf numFmtId="179" fontId="2" fillId="0" borderId="28" xfId="0" applyNumberFormat="1" applyFont="1" applyFill="1" applyBorder="1" applyAlignment="1" applyProtection="1">
      <alignment/>
      <protection/>
    </xf>
    <xf numFmtId="179" fontId="4" fillId="0" borderId="22" xfId="0" applyNumberFormat="1" applyFont="1" applyFill="1" applyBorder="1" applyAlignment="1" applyProtection="1">
      <alignment/>
      <protection/>
    </xf>
    <xf numFmtId="179" fontId="4" fillId="0" borderId="34" xfId="0" applyNumberFormat="1" applyFont="1" applyFill="1" applyBorder="1" applyAlignment="1" applyProtection="1">
      <alignment/>
      <protection/>
    </xf>
    <xf numFmtId="179" fontId="4" fillId="0" borderId="21" xfId="0" applyNumberFormat="1" applyFont="1" applyFill="1" applyBorder="1" applyAlignment="1" applyProtection="1">
      <alignment/>
      <protection/>
    </xf>
    <xf numFmtId="179" fontId="4" fillId="0" borderId="35" xfId="0" applyNumberFormat="1" applyFont="1" applyFill="1" applyBorder="1" applyAlignment="1" applyProtection="1">
      <alignment/>
      <protection/>
    </xf>
    <xf numFmtId="179" fontId="4" fillId="0" borderId="23" xfId="0" applyNumberFormat="1" applyFont="1" applyFill="1" applyBorder="1" applyAlignment="1" applyProtection="1">
      <alignment/>
      <protection/>
    </xf>
    <xf numFmtId="179" fontId="4" fillId="0" borderId="36" xfId="0" applyNumberFormat="1" applyFont="1" applyFill="1" applyBorder="1" applyAlignment="1" applyProtection="1">
      <alignment/>
      <protection/>
    </xf>
    <xf numFmtId="179" fontId="4" fillId="0" borderId="37" xfId="0" applyNumberFormat="1" applyFont="1" applyFill="1" applyBorder="1" applyAlignment="1" applyProtection="1">
      <alignment/>
      <protection/>
    </xf>
    <xf numFmtId="180" fontId="2" fillId="0" borderId="29" xfId="0" applyNumberFormat="1" applyFont="1" applyFill="1" applyBorder="1" applyAlignment="1" applyProtection="1">
      <alignment/>
      <protection/>
    </xf>
    <xf numFmtId="180" fontId="2" fillId="0" borderId="30" xfId="0" applyNumberFormat="1" applyFont="1" applyFill="1" applyBorder="1" applyAlignment="1" applyProtection="1">
      <alignment/>
      <protection/>
    </xf>
    <xf numFmtId="180" fontId="2" fillId="0" borderId="31" xfId="0" applyNumberFormat="1" applyFont="1" applyFill="1" applyBorder="1" applyAlignment="1" applyProtection="1">
      <alignment/>
      <protection/>
    </xf>
    <xf numFmtId="180" fontId="2" fillId="0" borderId="32" xfId="0" applyNumberFormat="1" applyFont="1" applyFill="1" applyBorder="1" applyAlignment="1" applyProtection="1">
      <alignment/>
      <protection/>
    </xf>
    <xf numFmtId="180" fontId="2" fillId="0" borderId="33" xfId="0" applyNumberFormat="1" applyFont="1" applyFill="1" applyBorder="1" applyAlignment="1" applyProtection="1">
      <alignment/>
      <protection/>
    </xf>
    <xf numFmtId="180" fontId="4" fillId="0" borderId="18" xfId="0" applyNumberFormat="1" applyFont="1" applyFill="1" applyBorder="1" applyAlignment="1" applyProtection="1">
      <alignment/>
      <protection/>
    </xf>
    <xf numFmtId="180" fontId="4" fillId="0" borderId="19" xfId="0" applyNumberFormat="1" applyFont="1" applyFill="1" applyBorder="1" applyAlignment="1" applyProtection="1">
      <alignment/>
      <protection/>
    </xf>
    <xf numFmtId="180" fontId="4" fillId="0" borderId="17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/>
      <protection/>
    </xf>
    <xf numFmtId="180" fontId="4" fillId="0" borderId="20" xfId="0" applyNumberFormat="1" applyFont="1" applyFill="1" applyBorder="1" applyAlignment="1" applyProtection="1">
      <alignment/>
      <protection/>
    </xf>
    <xf numFmtId="180" fontId="2" fillId="0" borderId="38" xfId="0" applyNumberFormat="1" applyFont="1" applyFill="1" applyBorder="1" applyAlignment="1" applyProtection="1">
      <alignment/>
      <protection/>
    </xf>
    <xf numFmtId="180" fontId="2" fillId="0" borderId="39" xfId="0" applyNumberFormat="1" applyFont="1" applyFill="1" applyBorder="1" applyAlignment="1" applyProtection="1">
      <alignment/>
      <protection/>
    </xf>
    <xf numFmtId="180" fontId="2" fillId="0" borderId="40" xfId="0" applyNumberFormat="1" applyFont="1" applyFill="1" applyBorder="1" applyAlignment="1" applyProtection="1">
      <alignment/>
      <protection/>
    </xf>
    <xf numFmtId="180" fontId="2" fillId="0" borderId="41" xfId="0" applyNumberFormat="1" applyFont="1" applyFill="1" applyBorder="1" applyAlignment="1" applyProtection="1">
      <alignment/>
      <protection/>
    </xf>
    <xf numFmtId="180" fontId="2" fillId="0" borderId="42" xfId="0" applyNumberFormat="1" applyFont="1" applyFill="1" applyBorder="1" applyAlignment="1" applyProtection="1">
      <alignment/>
      <protection/>
    </xf>
    <xf numFmtId="179" fontId="4" fillId="0" borderId="43" xfId="0" applyNumberFormat="1" applyFont="1" applyFill="1" applyBorder="1" applyAlignment="1" applyProtection="1">
      <alignment/>
      <protection/>
    </xf>
    <xf numFmtId="180" fontId="2" fillId="0" borderId="18" xfId="0" applyNumberFormat="1" applyFont="1" applyFill="1" applyBorder="1" applyAlignment="1" applyProtection="1">
      <alignment/>
      <protection/>
    </xf>
    <xf numFmtId="180" fontId="2" fillId="0" borderId="19" xfId="0" applyNumberFormat="1" applyFont="1" applyFill="1" applyBorder="1" applyAlignment="1" applyProtection="1">
      <alignment/>
      <protection/>
    </xf>
    <xf numFmtId="180" fontId="2" fillId="0" borderId="17" xfId="0" applyNumberFormat="1" applyFont="1" applyFill="1" applyBorder="1" applyAlignment="1" applyProtection="1">
      <alignment/>
      <protection/>
    </xf>
    <xf numFmtId="180" fontId="2" fillId="0" borderId="0" xfId="0" applyNumberFormat="1" applyFont="1" applyFill="1" applyBorder="1" applyAlignment="1" applyProtection="1">
      <alignment/>
      <protection/>
    </xf>
    <xf numFmtId="180" fontId="2" fillId="0" borderId="20" xfId="0" applyNumberFormat="1" applyFont="1" applyFill="1" applyBorder="1" applyAlignment="1" applyProtection="1">
      <alignment/>
      <protection/>
    </xf>
    <xf numFmtId="179" fontId="4" fillId="0" borderId="17" xfId="42" applyNumberFormat="1" applyFont="1" applyFill="1" applyBorder="1" applyAlignment="1" applyProtection="1">
      <alignment/>
      <protection/>
    </xf>
    <xf numFmtId="179" fontId="4" fillId="0" borderId="18" xfId="42" applyNumberFormat="1" applyFont="1" applyFill="1" applyBorder="1" applyAlignment="1" applyProtection="1">
      <alignment/>
      <protection/>
    </xf>
    <xf numFmtId="179" fontId="4" fillId="0" borderId="19" xfId="42" applyNumberFormat="1" applyFont="1" applyFill="1" applyBorder="1" applyAlignment="1" applyProtection="1">
      <alignment/>
      <protection/>
    </xf>
    <xf numFmtId="179" fontId="4" fillId="0" borderId="0" xfId="42" applyNumberFormat="1" applyFont="1" applyFill="1" applyBorder="1" applyAlignment="1" applyProtection="1">
      <alignment/>
      <protection/>
    </xf>
    <xf numFmtId="179" fontId="4" fillId="0" borderId="20" xfId="42" applyNumberFormat="1" applyFont="1" applyFill="1" applyBorder="1" applyAlignment="1" applyProtection="1">
      <alignment/>
      <protection/>
    </xf>
    <xf numFmtId="179" fontId="4" fillId="0" borderId="21" xfId="42" applyNumberFormat="1" applyFont="1" applyFill="1" applyBorder="1" applyAlignment="1" applyProtection="1">
      <alignment/>
      <protection/>
    </xf>
    <xf numFmtId="179" fontId="4" fillId="0" borderId="22" xfId="42" applyNumberFormat="1" applyFont="1" applyFill="1" applyBorder="1" applyAlignment="1" applyProtection="1">
      <alignment/>
      <protection/>
    </xf>
    <xf numFmtId="179" fontId="4" fillId="0" borderId="35" xfId="42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5" fillId="0" borderId="46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508458</v>
      </c>
      <c r="D6" s="38">
        <v>509658</v>
      </c>
      <c r="E6" s="39">
        <v>510858</v>
      </c>
      <c r="F6" s="40">
        <v>512058</v>
      </c>
      <c r="G6" s="38">
        <v>512058</v>
      </c>
      <c r="H6" s="41">
        <v>512058</v>
      </c>
      <c r="I6" s="42">
        <v>532258</v>
      </c>
      <c r="J6" s="38">
        <v>545458</v>
      </c>
      <c r="K6" s="39">
        <v>550458</v>
      </c>
    </row>
    <row r="7" spans="1:11" ht="12.75">
      <c r="A7" s="18" t="s">
        <v>20</v>
      </c>
      <c r="B7" s="11"/>
      <c r="C7" s="38">
        <v>381762</v>
      </c>
      <c r="D7" s="38">
        <v>381762</v>
      </c>
      <c r="E7" s="39">
        <v>381762</v>
      </c>
      <c r="F7" s="40">
        <v>381762</v>
      </c>
      <c r="G7" s="38">
        <v>381762</v>
      </c>
      <c r="H7" s="41">
        <v>381762</v>
      </c>
      <c r="I7" s="42">
        <v>381762</v>
      </c>
      <c r="J7" s="38">
        <v>381762</v>
      </c>
      <c r="K7" s="39">
        <v>381762</v>
      </c>
    </row>
    <row r="8" spans="1:11" ht="12.75">
      <c r="A8" s="18" t="s">
        <v>21</v>
      </c>
      <c r="B8" s="11" t="s">
        <v>22</v>
      </c>
      <c r="C8" s="38">
        <v>119217</v>
      </c>
      <c r="D8" s="38">
        <v>119317</v>
      </c>
      <c r="E8" s="39">
        <v>119417</v>
      </c>
      <c r="F8" s="40">
        <v>119417</v>
      </c>
      <c r="G8" s="38">
        <v>119417</v>
      </c>
      <c r="H8" s="41">
        <v>119417</v>
      </c>
      <c r="I8" s="42">
        <v>119517</v>
      </c>
      <c r="J8" s="38">
        <v>119617</v>
      </c>
      <c r="K8" s="39">
        <v>119717</v>
      </c>
    </row>
    <row r="9" spans="1:11" ht="12.75">
      <c r="A9" s="18" t="s">
        <v>23</v>
      </c>
      <c r="B9" s="11" t="s">
        <v>24</v>
      </c>
      <c r="C9" s="38">
        <v>2211</v>
      </c>
      <c r="D9" s="38">
        <v>2211</v>
      </c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1011648</v>
      </c>
      <c r="D10" s="43">
        <f aca="true" t="shared" si="0" ref="D10:K10">SUM(D6:D9)</f>
        <v>1012948</v>
      </c>
      <c r="E10" s="44">
        <f t="shared" si="0"/>
        <v>1012037</v>
      </c>
      <c r="F10" s="45">
        <f t="shared" si="0"/>
        <v>1013237</v>
      </c>
      <c r="G10" s="43">
        <f t="shared" si="0"/>
        <v>1013237</v>
      </c>
      <c r="H10" s="46">
        <f t="shared" si="0"/>
        <v>1013237</v>
      </c>
      <c r="I10" s="47">
        <f t="shared" si="0"/>
        <v>1033537</v>
      </c>
      <c r="J10" s="43">
        <f t="shared" si="0"/>
        <v>1046837</v>
      </c>
      <c r="K10" s="44">
        <f t="shared" si="0"/>
        <v>1051937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>
        <v>11311</v>
      </c>
      <c r="D12" s="38">
        <v>11311</v>
      </c>
      <c r="E12" s="39">
        <v>11311</v>
      </c>
      <c r="F12" s="40">
        <v>11311</v>
      </c>
      <c r="G12" s="38">
        <v>11311</v>
      </c>
      <c r="H12" s="41">
        <v>11311</v>
      </c>
      <c r="I12" s="42">
        <v>11311</v>
      </c>
      <c r="J12" s="38">
        <v>11311</v>
      </c>
      <c r="K12" s="39">
        <v>11311</v>
      </c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11311</v>
      </c>
      <c r="D14" s="48">
        <f aca="true" t="shared" si="1" ref="D14:K14">SUM(D11:D13)</f>
        <v>11311</v>
      </c>
      <c r="E14" s="49">
        <f t="shared" si="1"/>
        <v>11311</v>
      </c>
      <c r="F14" s="50">
        <f t="shared" si="1"/>
        <v>11311</v>
      </c>
      <c r="G14" s="48">
        <f t="shared" si="1"/>
        <v>11311</v>
      </c>
      <c r="H14" s="51">
        <f t="shared" si="1"/>
        <v>11311</v>
      </c>
      <c r="I14" s="52">
        <f t="shared" si="1"/>
        <v>11311</v>
      </c>
      <c r="J14" s="48">
        <f t="shared" si="1"/>
        <v>11311</v>
      </c>
      <c r="K14" s="49">
        <f t="shared" si="1"/>
        <v>11311</v>
      </c>
    </row>
    <row r="15" spans="1:11" ht="12.75">
      <c r="A15" s="20" t="s">
        <v>31</v>
      </c>
      <c r="B15" s="11" t="s">
        <v>32</v>
      </c>
      <c r="C15" s="53">
        <f>+C10+C14</f>
        <v>1022959</v>
      </c>
      <c r="D15" s="53">
        <f aca="true" t="shared" si="2" ref="D15:K15">+D10+D14</f>
        <v>1024259</v>
      </c>
      <c r="E15" s="54">
        <f t="shared" si="2"/>
        <v>1023348</v>
      </c>
      <c r="F15" s="55">
        <f t="shared" si="2"/>
        <v>1024548</v>
      </c>
      <c r="G15" s="53">
        <f t="shared" si="2"/>
        <v>1024548</v>
      </c>
      <c r="H15" s="56">
        <f t="shared" si="2"/>
        <v>1024548</v>
      </c>
      <c r="I15" s="57">
        <f t="shared" si="2"/>
        <v>1044848</v>
      </c>
      <c r="J15" s="53">
        <f t="shared" si="2"/>
        <v>1058148</v>
      </c>
      <c r="K15" s="54">
        <f t="shared" si="2"/>
        <v>1063248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509658</v>
      </c>
      <c r="D17" s="38">
        <v>510858</v>
      </c>
      <c r="E17" s="39">
        <v>512058</v>
      </c>
      <c r="F17" s="40">
        <v>513258</v>
      </c>
      <c r="G17" s="38">
        <v>513258</v>
      </c>
      <c r="H17" s="41">
        <v>513258</v>
      </c>
      <c r="I17" s="42">
        <v>513258</v>
      </c>
      <c r="J17" s="38">
        <v>513258</v>
      </c>
      <c r="K17" s="39">
        <v>513258</v>
      </c>
    </row>
    <row r="18" spans="1:11" ht="12.75">
      <c r="A18" s="18" t="s">
        <v>35</v>
      </c>
      <c r="B18" s="11"/>
      <c r="C18" s="38">
        <v>3429</v>
      </c>
      <c r="D18" s="38">
        <v>3429</v>
      </c>
      <c r="E18" s="39">
        <v>3429</v>
      </c>
      <c r="F18" s="40">
        <v>3429</v>
      </c>
      <c r="G18" s="38">
        <v>3429</v>
      </c>
      <c r="H18" s="41">
        <v>3429</v>
      </c>
      <c r="I18" s="42">
        <v>3429</v>
      </c>
      <c r="J18" s="38">
        <v>3429</v>
      </c>
      <c r="K18" s="39">
        <v>3429</v>
      </c>
    </row>
    <row r="19" spans="1:11" ht="12.75">
      <c r="A19" s="18" t="s">
        <v>36</v>
      </c>
      <c r="B19" s="11"/>
      <c r="C19" s="38">
        <v>217245</v>
      </c>
      <c r="D19" s="38">
        <v>217245</v>
      </c>
      <c r="E19" s="39">
        <v>217245</v>
      </c>
      <c r="F19" s="40">
        <v>237245</v>
      </c>
      <c r="G19" s="38">
        <v>237245</v>
      </c>
      <c r="H19" s="41">
        <v>237245</v>
      </c>
      <c r="I19" s="42">
        <v>237245</v>
      </c>
      <c r="J19" s="38">
        <v>237245</v>
      </c>
      <c r="K19" s="39">
        <v>237245</v>
      </c>
    </row>
    <row r="20" spans="1:11" ht="12.75">
      <c r="A20" s="18" t="s">
        <v>37</v>
      </c>
      <c r="B20" s="11"/>
      <c r="C20" s="38">
        <v>80613</v>
      </c>
      <c r="D20" s="38">
        <v>80613</v>
      </c>
      <c r="E20" s="39">
        <v>80613</v>
      </c>
      <c r="F20" s="40">
        <v>60613</v>
      </c>
      <c r="G20" s="38">
        <v>80613</v>
      </c>
      <c r="H20" s="41">
        <v>80613</v>
      </c>
      <c r="I20" s="42">
        <v>80613</v>
      </c>
      <c r="J20" s="38">
        <v>80613</v>
      </c>
      <c r="K20" s="39">
        <v>80613</v>
      </c>
    </row>
    <row r="21" spans="1:11" ht="12.75">
      <c r="A21" s="18" t="s">
        <v>38</v>
      </c>
      <c r="B21" s="11"/>
      <c r="C21" s="38">
        <v>179824</v>
      </c>
      <c r="D21" s="38">
        <v>179824</v>
      </c>
      <c r="E21" s="39">
        <v>179824</v>
      </c>
      <c r="F21" s="40">
        <v>179824</v>
      </c>
      <c r="G21" s="38">
        <v>179824</v>
      </c>
      <c r="H21" s="41">
        <v>179824</v>
      </c>
      <c r="I21" s="42">
        <v>179824</v>
      </c>
      <c r="J21" s="38">
        <v>179824</v>
      </c>
      <c r="K21" s="39">
        <v>179824</v>
      </c>
    </row>
    <row r="22" spans="1:11" ht="12.75">
      <c r="A22" s="19" t="s">
        <v>25</v>
      </c>
      <c r="B22" s="11"/>
      <c r="C22" s="43">
        <f>SUM(C17:C21)</f>
        <v>990769</v>
      </c>
      <c r="D22" s="43">
        <f aca="true" t="shared" si="3" ref="D22:K22">SUM(D17:D21)</f>
        <v>991969</v>
      </c>
      <c r="E22" s="44">
        <f t="shared" si="3"/>
        <v>993169</v>
      </c>
      <c r="F22" s="45">
        <f t="shared" si="3"/>
        <v>994369</v>
      </c>
      <c r="G22" s="43">
        <f t="shared" si="3"/>
        <v>1014369</v>
      </c>
      <c r="H22" s="46">
        <f t="shared" si="3"/>
        <v>1014369</v>
      </c>
      <c r="I22" s="47">
        <f t="shared" si="3"/>
        <v>1014369</v>
      </c>
      <c r="J22" s="43">
        <f t="shared" si="3"/>
        <v>1014369</v>
      </c>
      <c r="K22" s="44">
        <f t="shared" si="3"/>
        <v>1014369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>
        <v>23594</v>
      </c>
      <c r="D24" s="38">
        <v>23594</v>
      </c>
      <c r="E24" s="39">
        <v>23594</v>
      </c>
      <c r="F24" s="40">
        <v>23594</v>
      </c>
      <c r="G24" s="38">
        <v>23594</v>
      </c>
      <c r="H24" s="41">
        <v>23594</v>
      </c>
      <c r="I24" s="42">
        <v>23594</v>
      </c>
      <c r="J24" s="38">
        <v>23594</v>
      </c>
      <c r="K24" s="39">
        <v>23594</v>
      </c>
    </row>
    <row r="25" spans="1:11" ht="12.75">
      <c r="A25" s="18" t="s">
        <v>41</v>
      </c>
      <c r="B25" s="11"/>
      <c r="C25" s="38">
        <v>11806</v>
      </c>
      <c r="D25" s="38">
        <v>11806</v>
      </c>
      <c r="E25" s="39">
        <v>11806</v>
      </c>
      <c r="F25" s="40">
        <v>11806</v>
      </c>
      <c r="G25" s="38">
        <v>11806</v>
      </c>
      <c r="H25" s="41">
        <v>11806</v>
      </c>
      <c r="I25" s="42">
        <v>11806</v>
      </c>
      <c r="J25" s="38">
        <v>11806</v>
      </c>
      <c r="K25" s="39">
        <v>11806</v>
      </c>
    </row>
    <row r="26" spans="1:11" ht="12.75">
      <c r="A26" s="19" t="s">
        <v>30</v>
      </c>
      <c r="B26" s="11"/>
      <c r="C26" s="48">
        <f>SUM(C23:C25)</f>
        <v>35400</v>
      </c>
      <c r="D26" s="48">
        <f aca="true" t="shared" si="4" ref="D26:K26">SUM(D23:D25)</f>
        <v>35400</v>
      </c>
      <c r="E26" s="49">
        <f t="shared" si="4"/>
        <v>35400</v>
      </c>
      <c r="F26" s="50">
        <f t="shared" si="4"/>
        <v>35400</v>
      </c>
      <c r="G26" s="48">
        <f t="shared" si="4"/>
        <v>35400</v>
      </c>
      <c r="H26" s="51">
        <f t="shared" si="4"/>
        <v>35400</v>
      </c>
      <c r="I26" s="52">
        <f t="shared" si="4"/>
        <v>35400</v>
      </c>
      <c r="J26" s="48">
        <f t="shared" si="4"/>
        <v>35400</v>
      </c>
      <c r="K26" s="49">
        <f t="shared" si="4"/>
        <v>35400</v>
      </c>
    </row>
    <row r="27" spans="1:11" ht="12.75">
      <c r="A27" s="20" t="s">
        <v>31</v>
      </c>
      <c r="B27" s="11" t="s">
        <v>32</v>
      </c>
      <c r="C27" s="53">
        <f>+C22+C26</f>
        <v>1026169</v>
      </c>
      <c r="D27" s="53">
        <f aca="true" t="shared" si="5" ref="D27:K27">+D22+D26</f>
        <v>1027369</v>
      </c>
      <c r="E27" s="54">
        <f t="shared" si="5"/>
        <v>1028569</v>
      </c>
      <c r="F27" s="55">
        <f t="shared" si="5"/>
        <v>1029769</v>
      </c>
      <c r="G27" s="53">
        <f t="shared" si="5"/>
        <v>1049769</v>
      </c>
      <c r="H27" s="56">
        <f t="shared" si="5"/>
        <v>1049769</v>
      </c>
      <c r="I27" s="57">
        <f t="shared" si="5"/>
        <v>1049769</v>
      </c>
      <c r="J27" s="53">
        <f t="shared" si="5"/>
        <v>1049769</v>
      </c>
      <c r="K27" s="54">
        <f t="shared" si="5"/>
        <v>1049769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150000</v>
      </c>
      <c r="D29" s="38">
        <v>150000</v>
      </c>
      <c r="E29" s="39">
        <v>150000</v>
      </c>
      <c r="F29" s="40">
        <v>109462</v>
      </c>
      <c r="G29" s="38">
        <v>109462</v>
      </c>
      <c r="H29" s="41">
        <v>109462</v>
      </c>
      <c r="I29" s="42">
        <v>86400</v>
      </c>
      <c r="J29" s="38">
        <v>77760</v>
      </c>
      <c r="K29" s="39">
        <v>69984</v>
      </c>
    </row>
    <row r="30" spans="1:11" ht="12.75">
      <c r="A30" s="18" t="s">
        <v>44</v>
      </c>
      <c r="B30" s="11"/>
      <c r="C30" s="38">
        <v>394101</v>
      </c>
      <c r="D30" s="38">
        <v>398042</v>
      </c>
      <c r="E30" s="39">
        <v>454007</v>
      </c>
      <c r="F30" s="40">
        <v>466497</v>
      </c>
      <c r="G30" s="38">
        <v>466497</v>
      </c>
      <c r="H30" s="41">
        <v>466497</v>
      </c>
      <c r="I30" s="42">
        <v>496530</v>
      </c>
      <c r="J30" s="38">
        <v>505245</v>
      </c>
      <c r="K30" s="39">
        <v>515350</v>
      </c>
    </row>
    <row r="31" spans="1:11" ht="12.75">
      <c r="A31" s="19" t="s">
        <v>25</v>
      </c>
      <c r="B31" s="11"/>
      <c r="C31" s="43">
        <f>SUM(C29:C30)</f>
        <v>544101</v>
      </c>
      <c r="D31" s="43">
        <f aca="true" t="shared" si="6" ref="D31:K31">SUM(D29:D30)</f>
        <v>548042</v>
      </c>
      <c r="E31" s="44">
        <f t="shared" si="6"/>
        <v>604007</v>
      </c>
      <c r="F31" s="45">
        <f t="shared" si="6"/>
        <v>575959</v>
      </c>
      <c r="G31" s="43">
        <f t="shared" si="6"/>
        <v>575959</v>
      </c>
      <c r="H31" s="46">
        <f t="shared" si="6"/>
        <v>575959</v>
      </c>
      <c r="I31" s="47">
        <f t="shared" si="6"/>
        <v>582930</v>
      </c>
      <c r="J31" s="43">
        <f t="shared" si="6"/>
        <v>583005</v>
      </c>
      <c r="K31" s="44">
        <f t="shared" si="6"/>
        <v>585334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27000</v>
      </c>
      <c r="D34" s="38">
        <v>27000</v>
      </c>
      <c r="E34" s="39">
        <v>27000</v>
      </c>
      <c r="F34" s="40">
        <v>10000</v>
      </c>
      <c r="G34" s="38">
        <v>10000</v>
      </c>
      <c r="H34" s="41">
        <v>10000</v>
      </c>
      <c r="I34" s="42">
        <v>5000</v>
      </c>
      <c r="J34" s="38">
        <v>5000</v>
      </c>
      <c r="K34" s="39">
        <v>5000</v>
      </c>
    </row>
    <row r="35" spans="1:11" ht="12.75">
      <c r="A35" s="19" t="s">
        <v>30</v>
      </c>
      <c r="B35" s="11"/>
      <c r="C35" s="48">
        <f>SUM(C32:C34)</f>
        <v>27000</v>
      </c>
      <c r="D35" s="48">
        <f aca="true" t="shared" si="7" ref="D35:K35">SUM(D32:D34)</f>
        <v>27000</v>
      </c>
      <c r="E35" s="49">
        <f t="shared" si="7"/>
        <v>27000</v>
      </c>
      <c r="F35" s="50">
        <f t="shared" si="7"/>
        <v>10000</v>
      </c>
      <c r="G35" s="48">
        <f t="shared" si="7"/>
        <v>10000</v>
      </c>
      <c r="H35" s="51">
        <f t="shared" si="7"/>
        <v>10000</v>
      </c>
      <c r="I35" s="52">
        <f t="shared" si="7"/>
        <v>5000</v>
      </c>
      <c r="J35" s="48">
        <f t="shared" si="7"/>
        <v>5000</v>
      </c>
      <c r="K35" s="49">
        <f t="shared" si="7"/>
        <v>5000</v>
      </c>
    </row>
    <row r="36" spans="1:11" ht="12.75">
      <c r="A36" s="20" t="s">
        <v>31</v>
      </c>
      <c r="B36" s="11" t="s">
        <v>32</v>
      </c>
      <c r="C36" s="53">
        <f>+C31+C35</f>
        <v>571101</v>
      </c>
      <c r="D36" s="53">
        <f aca="true" t="shared" si="8" ref="D36:K36">+D31+D35</f>
        <v>575042</v>
      </c>
      <c r="E36" s="54">
        <f t="shared" si="8"/>
        <v>631007</v>
      </c>
      <c r="F36" s="55">
        <f t="shared" si="8"/>
        <v>585959</v>
      </c>
      <c r="G36" s="53">
        <f t="shared" si="8"/>
        <v>585959</v>
      </c>
      <c r="H36" s="56">
        <f t="shared" si="8"/>
        <v>585959</v>
      </c>
      <c r="I36" s="57">
        <f t="shared" si="8"/>
        <v>587930</v>
      </c>
      <c r="J36" s="53">
        <f t="shared" si="8"/>
        <v>588005</v>
      </c>
      <c r="K36" s="54">
        <f t="shared" si="8"/>
        <v>590334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652498</v>
      </c>
      <c r="D38" s="58">
        <v>668158</v>
      </c>
      <c r="E38" s="59">
        <v>681000</v>
      </c>
      <c r="F38" s="60">
        <v>699477</v>
      </c>
      <c r="G38" s="58">
        <v>699477</v>
      </c>
      <c r="H38" s="61">
        <v>699477</v>
      </c>
      <c r="I38" s="62">
        <v>881072</v>
      </c>
      <c r="J38" s="58">
        <v>879473</v>
      </c>
      <c r="K38" s="59">
        <v>914652</v>
      </c>
    </row>
    <row r="39" spans="1:11" ht="12.75">
      <c r="A39" s="19" t="s">
        <v>25</v>
      </c>
      <c r="B39" s="11"/>
      <c r="C39" s="38">
        <f>+C38</f>
        <v>652498</v>
      </c>
      <c r="D39" s="38">
        <f aca="true" t="shared" si="9" ref="D39:K39">+D38</f>
        <v>668158</v>
      </c>
      <c r="E39" s="39">
        <f t="shared" si="9"/>
        <v>681000</v>
      </c>
      <c r="F39" s="40">
        <f t="shared" si="9"/>
        <v>699477</v>
      </c>
      <c r="G39" s="38">
        <f t="shared" si="9"/>
        <v>699477</v>
      </c>
      <c r="H39" s="41">
        <f t="shared" si="9"/>
        <v>699477</v>
      </c>
      <c r="I39" s="42">
        <f t="shared" si="9"/>
        <v>881072</v>
      </c>
      <c r="J39" s="38">
        <f t="shared" si="9"/>
        <v>879473</v>
      </c>
      <c r="K39" s="39">
        <f t="shared" si="9"/>
        <v>914652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>
        <v>164699</v>
      </c>
      <c r="D41" s="38">
        <v>164699</v>
      </c>
      <c r="E41" s="39">
        <v>164399</v>
      </c>
      <c r="F41" s="40">
        <v>164718</v>
      </c>
      <c r="G41" s="38">
        <v>164718</v>
      </c>
      <c r="H41" s="41">
        <v>164718</v>
      </c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164699</v>
      </c>
      <c r="D45" s="48">
        <f aca="true" t="shared" si="10" ref="D45:K45">SUM(D40:D44)</f>
        <v>164699</v>
      </c>
      <c r="E45" s="49">
        <f t="shared" si="10"/>
        <v>164399</v>
      </c>
      <c r="F45" s="50">
        <f t="shared" si="10"/>
        <v>164718</v>
      </c>
      <c r="G45" s="48">
        <f t="shared" si="10"/>
        <v>164718</v>
      </c>
      <c r="H45" s="51">
        <f t="shared" si="10"/>
        <v>164718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817197</v>
      </c>
      <c r="D46" s="53">
        <f aca="true" t="shared" si="11" ref="D46:K46">+D39+D45</f>
        <v>832857</v>
      </c>
      <c r="E46" s="54">
        <f t="shared" si="11"/>
        <v>845399</v>
      </c>
      <c r="F46" s="55">
        <f t="shared" si="11"/>
        <v>864195</v>
      </c>
      <c r="G46" s="53">
        <f t="shared" si="11"/>
        <v>864195</v>
      </c>
      <c r="H46" s="56">
        <f t="shared" si="11"/>
        <v>864195</v>
      </c>
      <c r="I46" s="57">
        <f t="shared" si="11"/>
        <v>881072</v>
      </c>
      <c r="J46" s="53">
        <f t="shared" si="11"/>
        <v>879473</v>
      </c>
      <c r="K46" s="54">
        <f t="shared" si="11"/>
        <v>914652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461311</v>
      </c>
      <c r="D49" s="38">
        <v>465924</v>
      </c>
      <c r="E49" s="64">
        <v>472913</v>
      </c>
      <c r="F49" s="42">
        <v>336026</v>
      </c>
      <c r="G49" s="38">
        <v>336026</v>
      </c>
      <c r="H49" s="64">
        <v>336026</v>
      </c>
      <c r="I49" s="42">
        <v>365596</v>
      </c>
      <c r="J49" s="38">
        <v>397769</v>
      </c>
      <c r="K49" s="64">
        <v>432772</v>
      </c>
    </row>
    <row r="50" spans="1:11" ht="12.75">
      <c r="A50" s="18" t="s">
        <v>58</v>
      </c>
      <c r="B50" s="11"/>
      <c r="C50" s="38">
        <v>458127</v>
      </c>
      <c r="D50" s="38">
        <v>462708</v>
      </c>
      <c r="E50" s="64">
        <v>469649</v>
      </c>
      <c r="F50" s="42">
        <v>332697</v>
      </c>
      <c r="G50" s="38">
        <v>332697</v>
      </c>
      <c r="H50" s="64">
        <v>332697</v>
      </c>
      <c r="I50" s="42">
        <v>361974</v>
      </c>
      <c r="J50" s="38">
        <v>393828</v>
      </c>
      <c r="K50" s="64">
        <v>428485</v>
      </c>
    </row>
    <row r="51" spans="1:11" ht="12.75">
      <c r="A51" s="18" t="s">
        <v>59</v>
      </c>
      <c r="B51" s="11"/>
      <c r="C51" s="38">
        <v>336100</v>
      </c>
      <c r="D51" s="38">
        <v>368288</v>
      </c>
      <c r="E51" s="64">
        <v>371971</v>
      </c>
      <c r="F51" s="42">
        <v>387449</v>
      </c>
      <c r="G51" s="38">
        <v>356133</v>
      </c>
      <c r="H51" s="64">
        <v>356133</v>
      </c>
      <c r="I51" s="42">
        <v>363256</v>
      </c>
      <c r="J51" s="38">
        <v>370521</v>
      </c>
      <c r="K51" s="64">
        <v>374226</v>
      </c>
    </row>
    <row r="52" spans="1:11" ht="12.75">
      <c r="A52" s="23" t="s">
        <v>60</v>
      </c>
      <c r="B52" s="22"/>
      <c r="C52" s="58">
        <v>98523</v>
      </c>
      <c r="D52" s="58">
        <v>115000</v>
      </c>
      <c r="E52" s="80">
        <v>115000</v>
      </c>
      <c r="F52" s="62">
        <v>135000</v>
      </c>
      <c r="G52" s="58">
        <v>135000</v>
      </c>
      <c r="H52" s="80">
        <v>135000</v>
      </c>
      <c r="I52" s="62">
        <v>150000</v>
      </c>
      <c r="J52" s="58">
        <v>150000</v>
      </c>
      <c r="K52" s="80">
        <v>150000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399709667</v>
      </c>
      <c r="D55" s="70">
        <v>566240780</v>
      </c>
      <c r="E55" s="71">
        <v>493478286</v>
      </c>
      <c r="F55" s="72">
        <v>484506150</v>
      </c>
      <c r="G55" s="70">
        <v>484506150</v>
      </c>
      <c r="H55" s="73">
        <v>484506151</v>
      </c>
      <c r="I55" s="74">
        <v>543884173</v>
      </c>
      <c r="J55" s="70">
        <v>612259830</v>
      </c>
      <c r="K55" s="71">
        <v>676192052</v>
      </c>
    </row>
    <row r="56" spans="1:11" ht="12.75">
      <c r="A56" s="18" t="s">
        <v>64</v>
      </c>
      <c r="B56" s="11"/>
      <c r="C56" s="70">
        <v>234554512</v>
      </c>
      <c r="D56" s="70">
        <v>220606555</v>
      </c>
      <c r="E56" s="71">
        <v>322942696</v>
      </c>
      <c r="F56" s="72">
        <v>321366358</v>
      </c>
      <c r="G56" s="70">
        <v>321366358</v>
      </c>
      <c r="H56" s="73"/>
      <c r="I56" s="74">
        <v>364360604</v>
      </c>
      <c r="J56" s="70">
        <v>415388107</v>
      </c>
      <c r="K56" s="71">
        <v>460974086</v>
      </c>
    </row>
    <row r="57" spans="1:11" ht="12.75">
      <c r="A57" s="18" t="s">
        <v>65</v>
      </c>
      <c r="B57" s="11"/>
      <c r="C57" s="70">
        <v>1058227717</v>
      </c>
      <c r="D57" s="70">
        <v>1332125945</v>
      </c>
      <c r="E57" s="71">
        <v>1424304621</v>
      </c>
      <c r="F57" s="72">
        <v>1595189371</v>
      </c>
      <c r="G57" s="70">
        <v>1595189371</v>
      </c>
      <c r="H57" s="73">
        <v>1595189372</v>
      </c>
      <c r="I57" s="74">
        <v>1787587905</v>
      </c>
      <c r="J57" s="70">
        <v>1973431417</v>
      </c>
      <c r="K57" s="71">
        <v>2296204559</v>
      </c>
    </row>
    <row r="58" spans="1:11" ht="12.75">
      <c r="A58" s="18" t="s">
        <v>66</v>
      </c>
      <c r="B58" s="11"/>
      <c r="C58" s="70">
        <v>214061048</v>
      </c>
      <c r="D58" s="70">
        <v>256567149</v>
      </c>
      <c r="E58" s="71">
        <v>269577049</v>
      </c>
      <c r="F58" s="72">
        <v>291071563</v>
      </c>
      <c r="G58" s="70">
        <v>291071563</v>
      </c>
      <c r="H58" s="73">
        <v>291071563</v>
      </c>
      <c r="I58" s="74">
        <v>315069930</v>
      </c>
      <c r="J58" s="70">
        <v>354772786</v>
      </c>
      <c r="K58" s="71">
        <v>373212385</v>
      </c>
    </row>
    <row r="59" spans="1:11" ht="12.75">
      <c r="A59" s="20" t="s">
        <v>67</v>
      </c>
      <c r="B59" s="26"/>
      <c r="C59" s="81">
        <v>160950846</v>
      </c>
      <c r="D59" s="81">
        <v>214315629</v>
      </c>
      <c r="E59" s="82">
        <v>215253862</v>
      </c>
      <c r="F59" s="83">
        <v>498847735</v>
      </c>
      <c r="G59" s="81">
        <v>988477360</v>
      </c>
      <c r="H59" s="84">
        <v>988477360</v>
      </c>
      <c r="I59" s="85">
        <v>566105252</v>
      </c>
      <c r="J59" s="81">
        <v>603623990</v>
      </c>
      <c r="K59" s="82">
        <v>642919425</v>
      </c>
    </row>
    <row r="60" spans="1:11" ht="12.75">
      <c r="A60" s="27" t="s">
        <v>68</v>
      </c>
      <c r="B60" s="22"/>
      <c r="C60" s="65">
        <f>SUM(C55:C59)</f>
        <v>2067503790</v>
      </c>
      <c r="D60" s="65">
        <f aca="true" t="shared" si="12" ref="D60:K60">SUM(D55:D59)</f>
        <v>2589856058</v>
      </c>
      <c r="E60" s="66">
        <f t="shared" si="12"/>
        <v>2725556514</v>
      </c>
      <c r="F60" s="67">
        <f t="shared" si="12"/>
        <v>3190981177</v>
      </c>
      <c r="G60" s="65">
        <f t="shared" si="12"/>
        <v>3680610802</v>
      </c>
      <c r="H60" s="68">
        <f t="shared" si="12"/>
        <v>3359244446</v>
      </c>
      <c r="I60" s="69">
        <f t="shared" si="12"/>
        <v>3577007864</v>
      </c>
      <c r="J60" s="65">
        <f t="shared" si="12"/>
        <v>3959476130</v>
      </c>
      <c r="K60" s="66">
        <f t="shared" si="12"/>
        <v>4449502507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150000</v>
      </c>
      <c r="D63" s="38">
        <v>150000</v>
      </c>
      <c r="E63" s="39">
        <v>150000</v>
      </c>
      <c r="F63" s="86">
        <v>150000</v>
      </c>
      <c r="G63" s="38">
        <v>150000</v>
      </c>
      <c r="H63" s="41">
        <v>150000</v>
      </c>
      <c r="I63" s="42">
        <v>150000</v>
      </c>
      <c r="J63" s="38">
        <v>150000</v>
      </c>
      <c r="K63" s="39">
        <v>150000</v>
      </c>
    </row>
    <row r="64" spans="1:11" ht="12.75">
      <c r="A64" s="18" t="s">
        <v>71</v>
      </c>
      <c r="B64" s="11"/>
      <c r="C64" s="38">
        <v>9</v>
      </c>
      <c r="D64" s="87">
        <v>9</v>
      </c>
      <c r="E64" s="88">
        <v>9</v>
      </c>
      <c r="F64" s="86">
        <v>9</v>
      </c>
      <c r="G64" s="87">
        <v>9</v>
      </c>
      <c r="H64" s="89">
        <v>9</v>
      </c>
      <c r="I64" s="90">
        <v>9</v>
      </c>
      <c r="J64" s="38">
        <v>9</v>
      </c>
      <c r="K64" s="39">
        <v>9</v>
      </c>
    </row>
    <row r="65" spans="1:11" ht="12.75">
      <c r="A65" s="18" t="s">
        <v>72</v>
      </c>
      <c r="B65" s="11"/>
      <c r="C65" s="38">
        <v>9</v>
      </c>
      <c r="D65" s="38">
        <v>9</v>
      </c>
      <c r="E65" s="39">
        <v>9</v>
      </c>
      <c r="F65" s="86">
        <v>9</v>
      </c>
      <c r="G65" s="87">
        <v>9</v>
      </c>
      <c r="H65" s="89">
        <v>9</v>
      </c>
      <c r="I65" s="42">
        <v>9</v>
      </c>
      <c r="J65" s="38">
        <v>9</v>
      </c>
      <c r="K65" s="39">
        <v>9</v>
      </c>
    </row>
    <row r="66" spans="1:11" ht="12.75">
      <c r="A66" s="18" t="s">
        <v>73</v>
      </c>
      <c r="B66" s="11"/>
      <c r="C66" s="38">
        <v>69</v>
      </c>
      <c r="D66" s="38">
        <v>74</v>
      </c>
      <c r="E66" s="39">
        <v>89</v>
      </c>
      <c r="F66" s="86">
        <v>106</v>
      </c>
      <c r="G66" s="87">
        <v>89</v>
      </c>
      <c r="H66" s="89">
        <v>89</v>
      </c>
      <c r="I66" s="42">
        <v>99</v>
      </c>
      <c r="J66" s="38">
        <v>109</v>
      </c>
      <c r="K66" s="39">
        <v>119</v>
      </c>
    </row>
    <row r="67" spans="1:11" ht="12.75">
      <c r="A67" s="18" t="s">
        <v>74</v>
      </c>
      <c r="B67" s="11"/>
      <c r="C67" s="38">
        <v>100</v>
      </c>
      <c r="D67" s="87">
        <v>100</v>
      </c>
      <c r="E67" s="88">
        <v>100</v>
      </c>
      <c r="F67" s="86">
        <v>100</v>
      </c>
      <c r="G67" s="87">
        <v>100</v>
      </c>
      <c r="H67" s="89">
        <v>100</v>
      </c>
      <c r="I67" s="90">
        <v>100</v>
      </c>
      <c r="J67" s="38">
        <v>100</v>
      </c>
      <c r="K67" s="39">
        <v>100</v>
      </c>
    </row>
    <row r="68" spans="1:11" ht="12.75">
      <c r="A68" s="29" t="s">
        <v>75</v>
      </c>
      <c r="B68" s="22"/>
      <c r="C68" s="58">
        <v>240</v>
      </c>
      <c r="D68" s="58">
        <v>240</v>
      </c>
      <c r="E68" s="59">
        <v>240</v>
      </c>
      <c r="F68" s="91">
        <v>240</v>
      </c>
      <c r="G68" s="92">
        <v>240</v>
      </c>
      <c r="H68" s="93">
        <v>240</v>
      </c>
      <c r="I68" s="62">
        <v>240</v>
      </c>
      <c r="J68" s="58">
        <v>240</v>
      </c>
      <c r="K68" s="59">
        <v>240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738434010</v>
      </c>
      <c r="D71" s="70"/>
      <c r="E71" s="71">
        <v>989174096</v>
      </c>
      <c r="F71" s="72">
        <v>984162386</v>
      </c>
      <c r="G71" s="70">
        <v>1038550804</v>
      </c>
      <c r="H71" s="73">
        <v>1038550804</v>
      </c>
      <c r="I71" s="74">
        <v>1105811179</v>
      </c>
      <c r="J71" s="70">
        <v>1199805127</v>
      </c>
      <c r="K71" s="71">
        <v>1319785644</v>
      </c>
    </row>
    <row r="72" spans="1:11" ht="12.75">
      <c r="A72" s="18" t="s">
        <v>80</v>
      </c>
      <c r="B72" s="11"/>
      <c r="C72" s="70">
        <v>418454393</v>
      </c>
      <c r="D72" s="70">
        <v>446974752</v>
      </c>
      <c r="E72" s="71">
        <v>461745264</v>
      </c>
      <c r="F72" s="72">
        <v>324201393</v>
      </c>
      <c r="G72" s="70">
        <v>324201393</v>
      </c>
      <c r="H72" s="73">
        <v>324201393</v>
      </c>
      <c r="I72" s="74">
        <v>368615011</v>
      </c>
      <c r="J72" s="70">
        <v>442763272</v>
      </c>
      <c r="K72" s="71">
        <v>529108289</v>
      </c>
    </row>
    <row r="73" spans="1:11" ht="12.75">
      <c r="A73" s="18" t="s">
        <v>81</v>
      </c>
      <c r="B73" s="11"/>
      <c r="C73" s="70">
        <v>303013025</v>
      </c>
      <c r="D73" s="70">
        <v>319903302</v>
      </c>
      <c r="E73" s="71">
        <v>337307225</v>
      </c>
      <c r="F73" s="72">
        <v>231994398</v>
      </c>
      <c r="G73" s="70">
        <v>231994398</v>
      </c>
      <c r="H73" s="73"/>
      <c r="I73" s="74">
        <v>254532832</v>
      </c>
      <c r="J73" s="70">
        <v>295398167</v>
      </c>
      <c r="K73" s="71">
        <v>341018862</v>
      </c>
    </row>
    <row r="74" spans="1:11" ht="12.75">
      <c r="A74" s="18" t="s">
        <v>82</v>
      </c>
      <c r="B74" s="11"/>
      <c r="C74" s="70">
        <v>254225873</v>
      </c>
      <c r="D74" s="70">
        <v>311574873</v>
      </c>
      <c r="E74" s="71">
        <v>362133945</v>
      </c>
      <c r="F74" s="72">
        <v>364748153</v>
      </c>
      <c r="G74" s="70">
        <v>364748153</v>
      </c>
      <c r="H74" s="73">
        <v>364748153</v>
      </c>
      <c r="I74" s="74">
        <v>408564842</v>
      </c>
      <c r="J74" s="70">
        <v>463047862</v>
      </c>
      <c r="K74" s="71">
        <v>524010241</v>
      </c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1714127301</v>
      </c>
      <c r="D79" s="75">
        <f aca="true" t="shared" si="13" ref="D79:K79">SUM(D70:D78)</f>
        <v>1078452927</v>
      </c>
      <c r="E79" s="76">
        <f t="shared" si="13"/>
        <v>2150360530</v>
      </c>
      <c r="F79" s="77">
        <f t="shared" si="13"/>
        <v>1905106330</v>
      </c>
      <c r="G79" s="75">
        <f t="shared" si="13"/>
        <v>1959494748</v>
      </c>
      <c r="H79" s="78">
        <f t="shared" si="13"/>
        <v>1727500350</v>
      </c>
      <c r="I79" s="79">
        <f t="shared" si="13"/>
        <v>2137523864</v>
      </c>
      <c r="J79" s="75">
        <f t="shared" si="13"/>
        <v>2401014428</v>
      </c>
      <c r="K79" s="76">
        <f t="shared" si="13"/>
        <v>2713923036</v>
      </c>
    </row>
    <row r="80" spans="1:11" ht="12.75">
      <c r="A80" s="94" t="s">
        <v>99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100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101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102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103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104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105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106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107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108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>
        <v>41108</v>
      </c>
      <c r="E6" s="39">
        <v>41108</v>
      </c>
      <c r="F6" s="40">
        <v>41108</v>
      </c>
      <c r="G6" s="38">
        <v>41108</v>
      </c>
      <c r="H6" s="41">
        <v>41108</v>
      </c>
      <c r="I6" s="42">
        <v>72368</v>
      </c>
      <c r="J6" s="38">
        <v>72368</v>
      </c>
      <c r="K6" s="39">
        <v>72368</v>
      </c>
    </row>
    <row r="7" spans="1:11" ht="12.75">
      <c r="A7" s="18" t="s">
        <v>20</v>
      </c>
      <c r="B7" s="11"/>
      <c r="C7" s="38"/>
      <c r="D7" s="38">
        <v>9127</v>
      </c>
      <c r="E7" s="39">
        <v>9127</v>
      </c>
      <c r="F7" s="40">
        <v>9127</v>
      </c>
      <c r="G7" s="38">
        <v>9127</v>
      </c>
      <c r="H7" s="41">
        <v>9127</v>
      </c>
      <c r="I7" s="42">
        <v>9127</v>
      </c>
      <c r="J7" s="38">
        <v>9127</v>
      </c>
      <c r="K7" s="39">
        <v>9127</v>
      </c>
    </row>
    <row r="8" spans="1:11" ht="12.75">
      <c r="A8" s="18" t="s">
        <v>21</v>
      </c>
      <c r="B8" s="11" t="s">
        <v>22</v>
      </c>
      <c r="C8" s="38"/>
      <c r="D8" s="38">
        <v>16883</v>
      </c>
      <c r="E8" s="39">
        <v>16883</v>
      </c>
      <c r="F8" s="40">
        <v>16883</v>
      </c>
      <c r="G8" s="38">
        <v>16883</v>
      </c>
      <c r="H8" s="41">
        <v>16883</v>
      </c>
      <c r="I8" s="42">
        <v>10883</v>
      </c>
      <c r="J8" s="38">
        <v>10883</v>
      </c>
      <c r="K8" s="39">
        <v>10883</v>
      </c>
    </row>
    <row r="9" spans="1:11" ht="12.75">
      <c r="A9" s="18" t="s">
        <v>23</v>
      </c>
      <c r="B9" s="11" t="s">
        <v>24</v>
      </c>
      <c r="C9" s="38"/>
      <c r="D9" s="38">
        <v>35670</v>
      </c>
      <c r="E9" s="39">
        <v>35670</v>
      </c>
      <c r="F9" s="40">
        <v>35670</v>
      </c>
      <c r="G9" s="38">
        <v>35670</v>
      </c>
      <c r="H9" s="41">
        <v>35670</v>
      </c>
      <c r="I9" s="42">
        <v>15670</v>
      </c>
      <c r="J9" s="38">
        <v>15670</v>
      </c>
      <c r="K9" s="39">
        <v>15670</v>
      </c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102788</v>
      </c>
      <c r="E10" s="44">
        <f t="shared" si="0"/>
        <v>102788</v>
      </c>
      <c r="F10" s="45">
        <f t="shared" si="0"/>
        <v>102788</v>
      </c>
      <c r="G10" s="43">
        <f t="shared" si="0"/>
        <v>102788</v>
      </c>
      <c r="H10" s="46">
        <f t="shared" si="0"/>
        <v>102788</v>
      </c>
      <c r="I10" s="47">
        <f t="shared" si="0"/>
        <v>108048</v>
      </c>
      <c r="J10" s="43">
        <f t="shared" si="0"/>
        <v>108048</v>
      </c>
      <c r="K10" s="44">
        <f t="shared" si="0"/>
        <v>108048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>
        <v>97</v>
      </c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97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102788</v>
      </c>
      <c r="E15" s="54">
        <f t="shared" si="2"/>
        <v>102788</v>
      </c>
      <c r="F15" s="55">
        <f t="shared" si="2"/>
        <v>102885</v>
      </c>
      <c r="G15" s="53">
        <f t="shared" si="2"/>
        <v>102788</v>
      </c>
      <c r="H15" s="56">
        <f t="shared" si="2"/>
        <v>102788</v>
      </c>
      <c r="I15" s="57">
        <f t="shared" si="2"/>
        <v>108048</v>
      </c>
      <c r="J15" s="53">
        <f t="shared" si="2"/>
        <v>108048</v>
      </c>
      <c r="K15" s="54">
        <f t="shared" si="2"/>
        <v>108048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>
        <v>24930</v>
      </c>
      <c r="E17" s="39">
        <v>24930</v>
      </c>
      <c r="F17" s="40">
        <v>24930</v>
      </c>
      <c r="G17" s="38">
        <v>24930</v>
      </c>
      <c r="H17" s="41">
        <v>24930</v>
      </c>
      <c r="I17" s="42">
        <v>26630</v>
      </c>
      <c r="J17" s="38">
        <v>26630</v>
      </c>
      <c r="K17" s="39">
        <v>26630</v>
      </c>
    </row>
    <row r="18" spans="1:11" ht="12.75">
      <c r="A18" s="18" t="s">
        <v>35</v>
      </c>
      <c r="B18" s="11"/>
      <c r="C18" s="38"/>
      <c r="D18" s="38">
        <v>735</v>
      </c>
      <c r="E18" s="39">
        <v>735</v>
      </c>
      <c r="F18" s="40">
        <v>735</v>
      </c>
      <c r="G18" s="38">
        <v>735</v>
      </c>
      <c r="H18" s="41">
        <v>735</v>
      </c>
      <c r="I18" s="42">
        <v>1735</v>
      </c>
      <c r="J18" s="38">
        <v>1735</v>
      </c>
      <c r="K18" s="39">
        <v>1735</v>
      </c>
    </row>
    <row r="19" spans="1:11" ht="12.75">
      <c r="A19" s="18" t="s">
        <v>36</v>
      </c>
      <c r="B19" s="11"/>
      <c r="C19" s="38"/>
      <c r="D19" s="38">
        <v>601</v>
      </c>
      <c r="E19" s="39">
        <v>601</v>
      </c>
      <c r="F19" s="40">
        <v>601</v>
      </c>
      <c r="G19" s="38">
        <v>601</v>
      </c>
      <c r="H19" s="41">
        <v>601</v>
      </c>
      <c r="I19" s="42">
        <v>1000</v>
      </c>
      <c r="J19" s="38">
        <v>1000</v>
      </c>
      <c r="K19" s="39">
        <v>1000</v>
      </c>
    </row>
    <row r="20" spans="1:11" ht="12.75">
      <c r="A20" s="18" t="s">
        <v>37</v>
      </c>
      <c r="B20" s="11"/>
      <c r="C20" s="38"/>
      <c r="D20" s="38">
        <v>1000</v>
      </c>
      <c r="E20" s="39">
        <v>1000</v>
      </c>
      <c r="F20" s="40">
        <v>1000</v>
      </c>
      <c r="G20" s="38">
        <v>1000</v>
      </c>
      <c r="H20" s="41">
        <v>1000</v>
      </c>
      <c r="I20" s="42">
        <v>1500</v>
      </c>
      <c r="J20" s="38">
        <v>1500</v>
      </c>
      <c r="K20" s="39">
        <v>1500</v>
      </c>
    </row>
    <row r="21" spans="1:11" ht="12.75">
      <c r="A21" s="18" t="s">
        <v>38</v>
      </c>
      <c r="B21" s="11"/>
      <c r="C21" s="38"/>
      <c r="D21" s="38">
        <v>100</v>
      </c>
      <c r="E21" s="39">
        <v>100</v>
      </c>
      <c r="F21" s="40">
        <v>100</v>
      </c>
      <c r="G21" s="38">
        <v>100</v>
      </c>
      <c r="H21" s="41">
        <v>100</v>
      </c>
      <c r="I21" s="42">
        <v>200</v>
      </c>
      <c r="J21" s="38">
        <v>200</v>
      </c>
      <c r="K21" s="39">
        <v>200</v>
      </c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27366</v>
      </c>
      <c r="E22" s="44">
        <f t="shared" si="3"/>
        <v>27366</v>
      </c>
      <c r="F22" s="45">
        <f t="shared" si="3"/>
        <v>27366</v>
      </c>
      <c r="G22" s="43">
        <f t="shared" si="3"/>
        <v>27366</v>
      </c>
      <c r="H22" s="46">
        <f t="shared" si="3"/>
        <v>27366</v>
      </c>
      <c r="I22" s="47">
        <f t="shared" si="3"/>
        <v>31065</v>
      </c>
      <c r="J22" s="43">
        <f t="shared" si="3"/>
        <v>31065</v>
      </c>
      <c r="K22" s="44">
        <f t="shared" si="3"/>
        <v>31065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>
        <v>550</v>
      </c>
      <c r="E25" s="39">
        <v>550</v>
      </c>
      <c r="F25" s="40">
        <v>550</v>
      </c>
      <c r="G25" s="38">
        <v>550</v>
      </c>
      <c r="H25" s="41">
        <v>550</v>
      </c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550</v>
      </c>
      <c r="E26" s="49">
        <f t="shared" si="4"/>
        <v>550</v>
      </c>
      <c r="F26" s="50">
        <f t="shared" si="4"/>
        <v>550</v>
      </c>
      <c r="G26" s="48">
        <f t="shared" si="4"/>
        <v>550</v>
      </c>
      <c r="H26" s="51">
        <f t="shared" si="4"/>
        <v>550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27916</v>
      </c>
      <c r="E27" s="54">
        <f t="shared" si="5"/>
        <v>27916</v>
      </c>
      <c r="F27" s="55">
        <f t="shared" si="5"/>
        <v>27916</v>
      </c>
      <c r="G27" s="53">
        <f t="shared" si="5"/>
        <v>27916</v>
      </c>
      <c r="H27" s="56">
        <f t="shared" si="5"/>
        <v>27916</v>
      </c>
      <c r="I27" s="57">
        <f t="shared" si="5"/>
        <v>31065</v>
      </c>
      <c r="J27" s="53">
        <f t="shared" si="5"/>
        <v>31065</v>
      </c>
      <c r="K27" s="54">
        <f t="shared" si="5"/>
        <v>31065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>
        <v>40720</v>
      </c>
      <c r="E29" s="39">
        <v>40720</v>
      </c>
      <c r="F29" s="40">
        <v>40720</v>
      </c>
      <c r="G29" s="38">
        <v>40720</v>
      </c>
      <c r="H29" s="41">
        <v>40720</v>
      </c>
      <c r="I29" s="42">
        <v>25225</v>
      </c>
      <c r="J29" s="38">
        <v>25225</v>
      </c>
      <c r="K29" s="39">
        <v>25225</v>
      </c>
    </row>
    <row r="30" spans="1:11" ht="12.75">
      <c r="A30" s="18" t="s">
        <v>44</v>
      </c>
      <c r="B30" s="11"/>
      <c r="C30" s="38"/>
      <c r="D30" s="38">
        <v>5720</v>
      </c>
      <c r="E30" s="39">
        <v>5720</v>
      </c>
      <c r="F30" s="40">
        <v>5720</v>
      </c>
      <c r="G30" s="38">
        <v>5720</v>
      </c>
      <c r="H30" s="41">
        <v>5720</v>
      </c>
      <c r="I30" s="42">
        <v>54231</v>
      </c>
      <c r="J30" s="38">
        <v>54231</v>
      </c>
      <c r="K30" s="39">
        <v>54231</v>
      </c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46440</v>
      </c>
      <c r="E31" s="44">
        <f t="shared" si="6"/>
        <v>46440</v>
      </c>
      <c r="F31" s="45">
        <f t="shared" si="6"/>
        <v>46440</v>
      </c>
      <c r="G31" s="43">
        <f t="shared" si="6"/>
        <v>46440</v>
      </c>
      <c r="H31" s="46">
        <f t="shared" si="6"/>
        <v>46440</v>
      </c>
      <c r="I31" s="47">
        <f t="shared" si="6"/>
        <v>79456</v>
      </c>
      <c r="J31" s="43">
        <f t="shared" si="6"/>
        <v>79456</v>
      </c>
      <c r="K31" s="44">
        <f t="shared" si="6"/>
        <v>79456</v>
      </c>
    </row>
    <row r="32" spans="1:11" ht="12.75">
      <c r="A32" s="18" t="s">
        <v>45</v>
      </c>
      <c r="B32" s="11"/>
      <c r="C32" s="38"/>
      <c r="D32" s="38"/>
      <c r="E32" s="39"/>
      <c r="F32" s="40">
        <v>15000</v>
      </c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15000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46440</v>
      </c>
      <c r="E36" s="54">
        <f t="shared" si="8"/>
        <v>46440</v>
      </c>
      <c r="F36" s="55">
        <f t="shared" si="8"/>
        <v>61440</v>
      </c>
      <c r="G36" s="53">
        <f t="shared" si="8"/>
        <v>46440</v>
      </c>
      <c r="H36" s="56">
        <f t="shared" si="8"/>
        <v>46440</v>
      </c>
      <c r="I36" s="57">
        <f t="shared" si="8"/>
        <v>79456</v>
      </c>
      <c r="J36" s="53">
        <f t="shared" si="8"/>
        <v>79456</v>
      </c>
      <c r="K36" s="54">
        <f t="shared" si="8"/>
        <v>79456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>
        <v>41235</v>
      </c>
      <c r="E38" s="59">
        <v>41235</v>
      </c>
      <c r="F38" s="60">
        <v>41235</v>
      </c>
      <c r="G38" s="58">
        <v>41235</v>
      </c>
      <c r="H38" s="61">
        <v>41235</v>
      </c>
      <c r="I38" s="62">
        <v>48937</v>
      </c>
      <c r="J38" s="58">
        <v>48937</v>
      </c>
      <c r="K38" s="59">
        <v>48937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41235</v>
      </c>
      <c r="E39" s="39">
        <f t="shared" si="9"/>
        <v>41235</v>
      </c>
      <c r="F39" s="40">
        <f t="shared" si="9"/>
        <v>41235</v>
      </c>
      <c r="G39" s="38">
        <f t="shared" si="9"/>
        <v>41235</v>
      </c>
      <c r="H39" s="41">
        <f t="shared" si="9"/>
        <v>41235</v>
      </c>
      <c r="I39" s="42">
        <f t="shared" si="9"/>
        <v>48937</v>
      </c>
      <c r="J39" s="38">
        <f t="shared" si="9"/>
        <v>48937</v>
      </c>
      <c r="K39" s="39">
        <f t="shared" si="9"/>
        <v>48937</v>
      </c>
    </row>
    <row r="40" spans="1:11" ht="12.75">
      <c r="A40" s="18" t="s">
        <v>50</v>
      </c>
      <c r="B40" s="11"/>
      <c r="C40" s="38"/>
      <c r="D40" s="38">
        <v>547</v>
      </c>
      <c r="E40" s="39">
        <v>547</v>
      </c>
      <c r="F40" s="40">
        <v>547</v>
      </c>
      <c r="G40" s="38">
        <v>547</v>
      </c>
      <c r="H40" s="41">
        <v>547</v>
      </c>
      <c r="I40" s="42">
        <v>600</v>
      </c>
      <c r="J40" s="38">
        <v>600</v>
      </c>
      <c r="K40" s="39">
        <v>600</v>
      </c>
    </row>
    <row r="41" spans="1:11" ht="12.75">
      <c r="A41" s="18" t="s">
        <v>51</v>
      </c>
      <c r="B41" s="11"/>
      <c r="C41" s="38"/>
      <c r="D41" s="38">
        <v>2865</v>
      </c>
      <c r="E41" s="39">
        <v>2865</v>
      </c>
      <c r="F41" s="40">
        <v>2865</v>
      </c>
      <c r="G41" s="38">
        <v>2865</v>
      </c>
      <c r="H41" s="41">
        <v>2865</v>
      </c>
      <c r="I41" s="42">
        <v>1000</v>
      </c>
      <c r="J41" s="38">
        <v>1000</v>
      </c>
      <c r="K41" s="39">
        <v>1000</v>
      </c>
    </row>
    <row r="42" spans="1:11" ht="12.75">
      <c r="A42" s="18" t="s">
        <v>52</v>
      </c>
      <c r="B42" s="11"/>
      <c r="C42" s="38"/>
      <c r="D42" s="38">
        <v>11523</v>
      </c>
      <c r="E42" s="39">
        <v>11523</v>
      </c>
      <c r="F42" s="40">
        <v>11523</v>
      </c>
      <c r="G42" s="38">
        <v>11523</v>
      </c>
      <c r="H42" s="41">
        <v>11523</v>
      </c>
      <c r="I42" s="42">
        <v>9526</v>
      </c>
      <c r="J42" s="38">
        <v>9526</v>
      </c>
      <c r="K42" s="39">
        <v>9526</v>
      </c>
    </row>
    <row r="43" spans="1:11" ht="12.75">
      <c r="A43" s="18" t="s">
        <v>53</v>
      </c>
      <c r="B43" s="11"/>
      <c r="C43" s="38"/>
      <c r="D43" s="38">
        <v>720</v>
      </c>
      <c r="E43" s="39">
        <v>720</v>
      </c>
      <c r="F43" s="40">
        <v>720</v>
      </c>
      <c r="G43" s="38">
        <v>720</v>
      </c>
      <c r="H43" s="41">
        <v>720</v>
      </c>
      <c r="I43" s="42">
        <v>200</v>
      </c>
      <c r="J43" s="38">
        <v>200</v>
      </c>
      <c r="K43" s="39">
        <v>200</v>
      </c>
    </row>
    <row r="44" spans="1:11" ht="12.75">
      <c r="A44" s="18" t="s">
        <v>54</v>
      </c>
      <c r="B44" s="11"/>
      <c r="C44" s="38"/>
      <c r="D44" s="38">
        <v>124</v>
      </c>
      <c r="E44" s="39">
        <v>124</v>
      </c>
      <c r="F44" s="40">
        <v>124</v>
      </c>
      <c r="G44" s="38">
        <v>124</v>
      </c>
      <c r="H44" s="41">
        <v>124</v>
      </c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15779</v>
      </c>
      <c r="E45" s="49">
        <f t="shared" si="10"/>
        <v>15779</v>
      </c>
      <c r="F45" s="50">
        <f t="shared" si="10"/>
        <v>15779</v>
      </c>
      <c r="G45" s="48">
        <f t="shared" si="10"/>
        <v>15779</v>
      </c>
      <c r="H45" s="51">
        <f t="shared" si="10"/>
        <v>15779</v>
      </c>
      <c r="I45" s="52">
        <f t="shared" si="10"/>
        <v>11326</v>
      </c>
      <c r="J45" s="48">
        <f t="shared" si="10"/>
        <v>11326</v>
      </c>
      <c r="K45" s="49">
        <f t="shared" si="10"/>
        <v>11326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57014</v>
      </c>
      <c r="E46" s="54">
        <f t="shared" si="11"/>
        <v>57014</v>
      </c>
      <c r="F46" s="55">
        <f t="shared" si="11"/>
        <v>57014</v>
      </c>
      <c r="G46" s="53">
        <f t="shared" si="11"/>
        <v>57014</v>
      </c>
      <c r="H46" s="56">
        <f t="shared" si="11"/>
        <v>57014</v>
      </c>
      <c r="I46" s="57">
        <f t="shared" si="11"/>
        <v>60263</v>
      </c>
      <c r="J46" s="53">
        <f t="shared" si="11"/>
        <v>60263</v>
      </c>
      <c r="K46" s="54">
        <f t="shared" si="11"/>
        <v>60263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>
        <v>13853</v>
      </c>
      <c r="J49" s="38">
        <v>13853</v>
      </c>
      <c r="K49" s="64">
        <v>13853</v>
      </c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>
        <v>13853</v>
      </c>
      <c r="J51" s="38">
        <v>13853</v>
      </c>
      <c r="K51" s="64">
        <v>13853</v>
      </c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>
        <v>13583</v>
      </c>
      <c r="J52" s="58">
        <v>13583</v>
      </c>
      <c r="K52" s="80">
        <v>13583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>
        <v>4657853</v>
      </c>
      <c r="E55" s="71">
        <v>4657853</v>
      </c>
      <c r="F55" s="72">
        <v>5226111</v>
      </c>
      <c r="G55" s="70">
        <v>5226111</v>
      </c>
      <c r="H55" s="73">
        <v>5226111</v>
      </c>
      <c r="I55" s="74">
        <v>5638974</v>
      </c>
      <c r="J55" s="70">
        <v>6090092</v>
      </c>
      <c r="K55" s="71">
        <v>6583389</v>
      </c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>
        <v>636000</v>
      </c>
      <c r="E57" s="71">
        <v>6473585</v>
      </c>
      <c r="F57" s="72">
        <v>6916378</v>
      </c>
      <c r="G57" s="70">
        <v>6916378</v>
      </c>
      <c r="H57" s="73">
        <v>6916378</v>
      </c>
      <c r="I57" s="74">
        <v>7566518</v>
      </c>
      <c r="J57" s="70">
        <v>7566518</v>
      </c>
      <c r="K57" s="71">
        <v>8323169</v>
      </c>
    </row>
    <row r="58" spans="1:11" ht="12.75">
      <c r="A58" s="18" t="s">
        <v>66</v>
      </c>
      <c r="B58" s="11"/>
      <c r="C58" s="70"/>
      <c r="D58" s="70"/>
      <c r="E58" s="71">
        <v>14742844</v>
      </c>
      <c r="F58" s="72">
        <v>15686386</v>
      </c>
      <c r="G58" s="70">
        <v>15686386</v>
      </c>
      <c r="H58" s="73">
        <v>15686386</v>
      </c>
      <c r="I58" s="74">
        <v>16690315</v>
      </c>
      <c r="J58" s="70">
        <v>17925398</v>
      </c>
      <c r="K58" s="71">
        <v>19359430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5293853</v>
      </c>
      <c r="E60" s="66">
        <f t="shared" si="12"/>
        <v>25874282</v>
      </c>
      <c r="F60" s="67">
        <f t="shared" si="12"/>
        <v>27828875</v>
      </c>
      <c r="G60" s="65">
        <f t="shared" si="12"/>
        <v>27828875</v>
      </c>
      <c r="H60" s="68">
        <f t="shared" si="12"/>
        <v>27828875</v>
      </c>
      <c r="I60" s="69">
        <f t="shared" si="12"/>
        <v>29895807</v>
      </c>
      <c r="J60" s="65">
        <f t="shared" si="12"/>
        <v>31582008</v>
      </c>
      <c r="K60" s="66">
        <f t="shared" si="12"/>
        <v>34265988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>
        <v>45917601</v>
      </c>
      <c r="E71" s="71">
        <v>41110779</v>
      </c>
      <c r="F71" s="72">
        <v>43741868</v>
      </c>
      <c r="G71" s="70">
        <v>43741868</v>
      </c>
      <c r="H71" s="73">
        <v>43741868</v>
      </c>
      <c r="I71" s="74">
        <v>46366380</v>
      </c>
      <c r="J71" s="70">
        <v>46541348</v>
      </c>
      <c r="K71" s="71">
        <v>49519994</v>
      </c>
    </row>
    <row r="72" spans="1:11" ht="12.75">
      <c r="A72" s="18" t="s">
        <v>80</v>
      </c>
      <c r="B72" s="11"/>
      <c r="C72" s="70"/>
      <c r="D72" s="70">
        <v>-265</v>
      </c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45917336</v>
      </c>
      <c r="E79" s="76">
        <f t="shared" si="13"/>
        <v>41110779</v>
      </c>
      <c r="F79" s="77">
        <f t="shared" si="13"/>
        <v>43741868</v>
      </c>
      <c r="G79" s="75">
        <f t="shared" si="13"/>
        <v>43741868</v>
      </c>
      <c r="H79" s="78">
        <f t="shared" si="13"/>
        <v>43741868</v>
      </c>
      <c r="I79" s="79">
        <f t="shared" si="13"/>
        <v>46366380</v>
      </c>
      <c r="J79" s="75">
        <f t="shared" si="13"/>
        <v>46541348</v>
      </c>
      <c r="K79" s="76">
        <f t="shared" si="13"/>
        <v>49519994</v>
      </c>
    </row>
    <row r="80" spans="1:11" ht="12.75">
      <c r="A80" s="94" t="s">
        <v>99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100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101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102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103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104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105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106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107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108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99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100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101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102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103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104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105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106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107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108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89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1292571</v>
      </c>
      <c r="D6" s="38">
        <v>1292571</v>
      </c>
      <c r="E6" s="39">
        <v>1292571</v>
      </c>
      <c r="F6" s="40">
        <v>1292571</v>
      </c>
      <c r="G6" s="38">
        <v>1292571</v>
      </c>
      <c r="H6" s="41">
        <v>1292571</v>
      </c>
      <c r="I6" s="42">
        <v>1292571</v>
      </c>
      <c r="J6" s="38">
        <v>1292571</v>
      </c>
      <c r="K6" s="39">
        <v>1292571</v>
      </c>
    </row>
    <row r="7" spans="1:11" ht="12.75">
      <c r="A7" s="18" t="s">
        <v>20</v>
      </c>
      <c r="B7" s="11"/>
      <c r="C7" s="38">
        <v>34340</v>
      </c>
      <c r="D7" s="38">
        <v>52365</v>
      </c>
      <c r="E7" s="39">
        <v>52365</v>
      </c>
      <c r="F7" s="40">
        <v>52365</v>
      </c>
      <c r="G7" s="38">
        <v>52365</v>
      </c>
      <c r="H7" s="41">
        <v>52365</v>
      </c>
      <c r="I7" s="42">
        <v>52365</v>
      </c>
      <c r="J7" s="38">
        <v>52365</v>
      </c>
      <c r="K7" s="39">
        <v>52365</v>
      </c>
    </row>
    <row r="8" spans="1:11" ht="12.75">
      <c r="A8" s="18" t="s">
        <v>21</v>
      </c>
      <c r="B8" s="11" t="s">
        <v>22</v>
      </c>
      <c r="C8" s="38">
        <v>102462</v>
      </c>
      <c r="D8" s="38">
        <v>99673</v>
      </c>
      <c r="E8" s="39">
        <v>101963</v>
      </c>
      <c r="F8" s="40">
        <v>107677</v>
      </c>
      <c r="G8" s="38">
        <v>107677</v>
      </c>
      <c r="H8" s="41">
        <v>107677</v>
      </c>
      <c r="I8" s="42">
        <v>118610</v>
      </c>
      <c r="J8" s="38">
        <v>131530</v>
      </c>
      <c r="K8" s="39">
        <v>131530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1429373</v>
      </c>
      <c r="D10" s="43">
        <f aca="true" t="shared" si="0" ref="D10:K10">SUM(D6:D9)</f>
        <v>1444609</v>
      </c>
      <c r="E10" s="44">
        <f t="shared" si="0"/>
        <v>1446899</v>
      </c>
      <c r="F10" s="45">
        <f t="shared" si="0"/>
        <v>1452613</v>
      </c>
      <c r="G10" s="43">
        <f t="shared" si="0"/>
        <v>1452613</v>
      </c>
      <c r="H10" s="46">
        <f t="shared" si="0"/>
        <v>1452613</v>
      </c>
      <c r="I10" s="47">
        <f t="shared" si="0"/>
        <v>1463546</v>
      </c>
      <c r="J10" s="43">
        <f t="shared" si="0"/>
        <v>1476466</v>
      </c>
      <c r="K10" s="44">
        <f t="shared" si="0"/>
        <v>1476466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>
        <v>3293</v>
      </c>
      <c r="D12" s="38">
        <v>20063</v>
      </c>
      <c r="E12" s="39">
        <v>18918</v>
      </c>
      <c r="F12" s="40">
        <v>16061</v>
      </c>
      <c r="G12" s="38">
        <v>16061</v>
      </c>
      <c r="H12" s="41">
        <v>16061</v>
      </c>
      <c r="I12" s="42">
        <v>12920</v>
      </c>
      <c r="J12" s="38"/>
      <c r="K12" s="39"/>
    </row>
    <row r="13" spans="1:11" ht="12.75">
      <c r="A13" s="18" t="s">
        <v>29</v>
      </c>
      <c r="B13" s="11"/>
      <c r="C13" s="38">
        <v>2190</v>
      </c>
      <c r="D13" s="38">
        <v>11794</v>
      </c>
      <c r="E13" s="39">
        <v>10649</v>
      </c>
      <c r="F13" s="40">
        <v>7792</v>
      </c>
      <c r="G13" s="38">
        <v>7792</v>
      </c>
      <c r="H13" s="41">
        <v>7792</v>
      </c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5483</v>
      </c>
      <c r="D14" s="48">
        <f aca="true" t="shared" si="1" ref="D14:K14">SUM(D11:D13)</f>
        <v>31857</v>
      </c>
      <c r="E14" s="49">
        <f t="shared" si="1"/>
        <v>29567</v>
      </c>
      <c r="F14" s="50">
        <f t="shared" si="1"/>
        <v>23853</v>
      </c>
      <c r="G14" s="48">
        <f t="shared" si="1"/>
        <v>23853</v>
      </c>
      <c r="H14" s="51">
        <f t="shared" si="1"/>
        <v>23853</v>
      </c>
      <c r="I14" s="52">
        <f t="shared" si="1"/>
        <v>12920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1434856</v>
      </c>
      <c r="D15" s="53">
        <f aca="true" t="shared" si="2" ref="D15:K15">+D10+D14</f>
        <v>1476466</v>
      </c>
      <c r="E15" s="54">
        <f t="shared" si="2"/>
        <v>1476466</v>
      </c>
      <c r="F15" s="55">
        <f t="shared" si="2"/>
        <v>1476466</v>
      </c>
      <c r="G15" s="53">
        <f t="shared" si="2"/>
        <v>1476466</v>
      </c>
      <c r="H15" s="56">
        <f t="shared" si="2"/>
        <v>1476466</v>
      </c>
      <c r="I15" s="57">
        <f t="shared" si="2"/>
        <v>1476466</v>
      </c>
      <c r="J15" s="53">
        <f t="shared" si="2"/>
        <v>1476466</v>
      </c>
      <c r="K15" s="54">
        <f t="shared" si="2"/>
        <v>1476466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1292571</v>
      </c>
      <c r="D17" s="38">
        <v>1250961</v>
      </c>
      <c r="E17" s="39">
        <v>1292571</v>
      </c>
      <c r="F17" s="40">
        <v>1292571</v>
      </c>
      <c r="G17" s="38">
        <v>1292571</v>
      </c>
      <c r="H17" s="41">
        <v>1292571</v>
      </c>
      <c r="I17" s="42">
        <v>1292571</v>
      </c>
      <c r="J17" s="38">
        <v>1292571</v>
      </c>
      <c r="K17" s="39">
        <v>1292571</v>
      </c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>
        <v>53292</v>
      </c>
      <c r="D19" s="38">
        <v>106216</v>
      </c>
      <c r="E19" s="39">
        <v>105096</v>
      </c>
      <c r="F19" s="40">
        <v>103489</v>
      </c>
      <c r="G19" s="38">
        <v>103489</v>
      </c>
      <c r="H19" s="41">
        <v>103489</v>
      </c>
      <c r="I19" s="42">
        <v>101037</v>
      </c>
      <c r="J19" s="38">
        <v>98511</v>
      </c>
      <c r="K19" s="39">
        <v>94427</v>
      </c>
    </row>
    <row r="20" spans="1:11" ht="12.75">
      <c r="A20" s="18" t="s">
        <v>37</v>
      </c>
      <c r="B20" s="11"/>
      <c r="C20" s="38">
        <v>52971</v>
      </c>
      <c r="D20" s="38">
        <v>59220</v>
      </c>
      <c r="E20" s="39">
        <v>61460</v>
      </c>
      <c r="F20" s="40">
        <v>63067</v>
      </c>
      <c r="G20" s="38">
        <v>63067</v>
      </c>
      <c r="H20" s="41">
        <v>63067</v>
      </c>
      <c r="I20" s="42">
        <v>64399</v>
      </c>
      <c r="J20" s="38">
        <v>66925</v>
      </c>
      <c r="K20" s="39">
        <v>69575</v>
      </c>
    </row>
    <row r="21" spans="1:11" ht="12.75">
      <c r="A21" s="18" t="s">
        <v>38</v>
      </c>
      <c r="B21" s="11"/>
      <c r="C21" s="38">
        <v>13324</v>
      </c>
      <c r="D21" s="38">
        <v>10156</v>
      </c>
      <c r="E21" s="39">
        <v>10156</v>
      </c>
      <c r="F21" s="40">
        <v>11763</v>
      </c>
      <c r="G21" s="38">
        <v>11763</v>
      </c>
      <c r="H21" s="41">
        <v>11763</v>
      </c>
      <c r="I21" s="42">
        <v>14716</v>
      </c>
      <c r="J21" s="38">
        <v>17243</v>
      </c>
      <c r="K21" s="39">
        <v>19893</v>
      </c>
    </row>
    <row r="22" spans="1:11" ht="12.75">
      <c r="A22" s="19" t="s">
        <v>25</v>
      </c>
      <c r="B22" s="11"/>
      <c r="C22" s="43">
        <f>SUM(C17:C21)</f>
        <v>1412158</v>
      </c>
      <c r="D22" s="43">
        <f aca="true" t="shared" si="3" ref="D22:K22">SUM(D17:D21)</f>
        <v>1426553</v>
      </c>
      <c r="E22" s="44">
        <f t="shared" si="3"/>
        <v>1469283</v>
      </c>
      <c r="F22" s="45">
        <f t="shared" si="3"/>
        <v>1470890</v>
      </c>
      <c r="G22" s="43">
        <f t="shared" si="3"/>
        <v>1470890</v>
      </c>
      <c r="H22" s="46">
        <f t="shared" si="3"/>
        <v>1470890</v>
      </c>
      <c r="I22" s="47">
        <f t="shared" si="3"/>
        <v>1472723</v>
      </c>
      <c r="J22" s="43">
        <f t="shared" si="3"/>
        <v>1475250</v>
      </c>
      <c r="K22" s="44">
        <f t="shared" si="3"/>
        <v>1476466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>
        <v>22698</v>
      </c>
      <c r="D25" s="38">
        <v>8303</v>
      </c>
      <c r="E25" s="39">
        <v>7183</v>
      </c>
      <c r="F25" s="40">
        <v>5576</v>
      </c>
      <c r="G25" s="38">
        <v>5576</v>
      </c>
      <c r="H25" s="41">
        <v>5576</v>
      </c>
      <c r="I25" s="42">
        <v>3743</v>
      </c>
      <c r="J25" s="38">
        <v>1216</v>
      </c>
      <c r="K25" s="39"/>
    </row>
    <row r="26" spans="1:11" ht="12.75">
      <c r="A26" s="19" t="s">
        <v>30</v>
      </c>
      <c r="B26" s="11"/>
      <c r="C26" s="48">
        <f>SUM(C23:C25)</f>
        <v>22698</v>
      </c>
      <c r="D26" s="48">
        <f aca="true" t="shared" si="4" ref="D26:K26">SUM(D23:D25)</f>
        <v>8303</v>
      </c>
      <c r="E26" s="49">
        <f t="shared" si="4"/>
        <v>7183</v>
      </c>
      <c r="F26" s="50">
        <f t="shared" si="4"/>
        <v>5576</v>
      </c>
      <c r="G26" s="48">
        <f t="shared" si="4"/>
        <v>5576</v>
      </c>
      <c r="H26" s="51">
        <f t="shared" si="4"/>
        <v>5576</v>
      </c>
      <c r="I26" s="52">
        <f t="shared" si="4"/>
        <v>3743</v>
      </c>
      <c r="J26" s="48">
        <f t="shared" si="4"/>
        <v>1216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1434856</v>
      </c>
      <c r="D27" s="53">
        <f aca="true" t="shared" si="5" ref="D27:K27">+D22+D26</f>
        <v>1434856</v>
      </c>
      <c r="E27" s="54">
        <f t="shared" si="5"/>
        <v>1476466</v>
      </c>
      <c r="F27" s="55">
        <f t="shared" si="5"/>
        <v>1476466</v>
      </c>
      <c r="G27" s="53">
        <f t="shared" si="5"/>
        <v>1476466</v>
      </c>
      <c r="H27" s="56">
        <f t="shared" si="5"/>
        <v>1476466</v>
      </c>
      <c r="I27" s="57">
        <f t="shared" si="5"/>
        <v>1476466</v>
      </c>
      <c r="J27" s="53">
        <f t="shared" si="5"/>
        <v>1476466</v>
      </c>
      <c r="K27" s="54">
        <f t="shared" si="5"/>
        <v>1476466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154107</v>
      </c>
      <c r="D29" s="38">
        <v>170915</v>
      </c>
      <c r="E29" s="39">
        <v>170915</v>
      </c>
      <c r="F29" s="40">
        <v>170915</v>
      </c>
      <c r="G29" s="38">
        <v>170915</v>
      </c>
      <c r="H29" s="41">
        <v>170915</v>
      </c>
      <c r="I29" s="42">
        <v>120214</v>
      </c>
      <c r="J29" s="38">
        <v>120214</v>
      </c>
      <c r="K29" s="39">
        <v>120214</v>
      </c>
    </row>
    <row r="30" spans="1:11" ht="12.75">
      <c r="A30" s="18" t="s">
        <v>44</v>
      </c>
      <c r="B30" s="11"/>
      <c r="C30" s="38">
        <v>248629</v>
      </c>
      <c r="D30" s="38">
        <v>252799</v>
      </c>
      <c r="E30" s="39">
        <v>252799</v>
      </c>
      <c r="F30" s="40">
        <v>252799</v>
      </c>
      <c r="G30" s="38">
        <v>252799</v>
      </c>
      <c r="H30" s="41">
        <v>252799</v>
      </c>
      <c r="I30" s="42">
        <v>238376</v>
      </c>
      <c r="J30" s="38">
        <v>238376</v>
      </c>
      <c r="K30" s="39">
        <v>238376</v>
      </c>
    </row>
    <row r="31" spans="1:11" ht="12.75">
      <c r="A31" s="19" t="s">
        <v>25</v>
      </c>
      <c r="B31" s="11"/>
      <c r="C31" s="43">
        <f>SUM(C29:C30)</f>
        <v>402736</v>
      </c>
      <c r="D31" s="43">
        <f aca="true" t="shared" si="6" ref="D31:K31">SUM(D29:D30)</f>
        <v>423714</v>
      </c>
      <c r="E31" s="44">
        <f t="shared" si="6"/>
        <v>423714</v>
      </c>
      <c r="F31" s="45">
        <f t="shared" si="6"/>
        <v>423714</v>
      </c>
      <c r="G31" s="43">
        <f t="shared" si="6"/>
        <v>423714</v>
      </c>
      <c r="H31" s="46">
        <f t="shared" si="6"/>
        <v>423714</v>
      </c>
      <c r="I31" s="47">
        <f t="shared" si="6"/>
        <v>358590</v>
      </c>
      <c r="J31" s="43">
        <f t="shared" si="6"/>
        <v>358590</v>
      </c>
      <c r="K31" s="44">
        <f t="shared" si="6"/>
        <v>358590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402736</v>
      </c>
      <c r="D36" s="53">
        <f aca="true" t="shared" si="8" ref="D36:K36">+D31+D35</f>
        <v>423714</v>
      </c>
      <c r="E36" s="54">
        <f t="shared" si="8"/>
        <v>423714</v>
      </c>
      <c r="F36" s="55">
        <f t="shared" si="8"/>
        <v>423714</v>
      </c>
      <c r="G36" s="53">
        <f t="shared" si="8"/>
        <v>423714</v>
      </c>
      <c r="H36" s="56">
        <f t="shared" si="8"/>
        <v>423714</v>
      </c>
      <c r="I36" s="57">
        <f t="shared" si="8"/>
        <v>358590</v>
      </c>
      <c r="J36" s="53">
        <f t="shared" si="8"/>
        <v>358590</v>
      </c>
      <c r="K36" s="54">
        <f t="shared" si="8"/>
        <v>358590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1043900</v>
      </c>
      <c r="D38" s="58">
        <v>1066300</v>
      </c>
      <c r="E38" s="59">
        <v>1094900</v>
      </c>
      <c r="F38" s="60">
        <v>1125000</v>
      </c>
      <c r="G38" s="58">
        <v>1125000</v>
      </c>
      <c r="H38" s="61">
        <v>1125000</v>
      </c>
      <c r="I38" s="62">
        <v>1156000</v>
      </c>
      <c r="J38" s="58">
        <v>1190000</v>
      </c>
      <c r="K38" s="59">
        <v>1224000</v>
      </c>
    </row>
    <row r="39" spans="1:11" ht="12.75">
      <c r="A39" s="19" t="s">
        <v>25</v>
      </c>
      <c r="B39" s="11"/>
      <c r="C39" s="38">
        <f>+C38</f>
        <v>1043900</v>
      </c>
      <c r="D39" s="38">
        <f aca="true" t="shared" si="9" ref="D39:K39">+D38</f>
        <v>1066300</v>
      </c>
      <c r="E39" s="39">
        <f t="shared" si="9"/>
        <v>1094900</v>
      </c>
      <c r="F39" s="40">
        <f t="shared" si="9"/>
        <v>1125000</v>
      </c>
      <c r="G39" s="38">
        <f t="shared" si="9"/>
        <v>1125000</v>
      </c>
      <c r="H39" s="41">
        <f t="shared" si="9"/>
        <v>1125000</v>
      </c>
      <c r="I39" s="42">
        <f t="shared" si="9"/>
        <v>1156000</v>
      </c>
      <c r="J39" s="38">
        <f t="shared" si="9"/>
        <v>1190000</v>
      </c>
      <c r="K39" s="39">
        <f t="shared" si="9"/>
        <v>1224000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1043900</v>
      </c>
      <c r="D46" s="53">
        <f aca="true" t="shared" si="11" ref="D46:K46">+D39+D45</f>
        <v>1066300</v>
      </c>
      <c r="E46" s="54">
        <f t="shared" si="11"/>
        <v>1094900</v>
      </c>
      <c r="F46" s="55">
        <f t="shared" si="11"/>
        <v>1125000</v>
      </c>
      <c r="G46" s="53">
        <f t="shared" si="11"/>
        <v>1125000</v>
      </c>
      <c r="H46" s="56">
        <f t="shared" si="11"/>
        <v>1125000</v>
      </c>
      <c r="I46" s="57">
        <f t="shared" si="11"/>
        <v>1156000</v>
      </c>
      <c r="J46" s="53">
        <f t="shared" si="11"/>
        <v>1190000</v>
      </c>
      <c r="K46" s="54">
        <f t="shared" si="11"/>
        <v>1224000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1292571</v>
      </c>
      <c r="D49" s="38">
        <v>1292571</v>
      </c>
      <c r="E49" s="64">
        <v>58676</v>
      </c>
      <c r="F49" s="42">
        <v>58676</v>
      </c>
      <c r="G49" s="38">
        <v>58676</v>
      </c>
      <c r="H49" s="64">
        <v>58676</v>
      </c>
      <c r="I49" s="42">
        <v>58676</v>
      </c>
      <c r="J49" s="38">
        <v>58676</v>
      </c>
      <c r="K49" s="64">
        <v>58676</v>
      </c>
    </row>
    <row r="50" spans="1:11" ht="12.75">
      <c r="A50" s="18" t="s">
        <v>58</v>
      </c>
      <c r="B50" s="11"/>
      <c r="C50" s="38">
        <v>1292571</v>
      </c>
      <c r="D50" s="38">
        <v>1292571</v>
      </c>
      <c r="E50" s="64">
        <v>58676</v>
      </c>
      <c r="F50" s="42">
        <v>58676</v>
      </c>
      <c r="G50" s="38">
        <v>58676</v>
      </c>
      <c r="H50" s="64">
        <v>58676</v>
      </c>
      <c r="I50" s="42">
        <v>58676</v>
      </c>
      <c r="J50" s="38">
        <v>58676</v>
      </c>
      <c r="K50" s="64">
        <v>58676</v>
      </c>
    </row>
    <row r="51" spans="1:11" ht="12.75">
      <c r="A51" s="18" t="s">
        <v>59</v>
      </c>
      <c r="B51" s="11"/>
      <c r="C51" s="38">
        <v>55563</v>
      </c>
      <c r="D51" s="38">
        <v>55563</v>
      </c>
      <c r="E51" s="64">
        <v>55563</v>
      </c>
      <c r="F51" s="42">
        <v>55563</v>
      </c>
      <c r="G51" s="38">
        <v>55563</v>
      </c>
      <c r="H51" s="64">
        <v>55563</v>
      </c>
      <c r="I51" s="42">
        <v>55563</v>
      </c>
      <c r="J51" s="38">
        <v>55563</v>
      </c>
      <c r="K51" s="64">
        <v>55563</v>
      </c>
    </row>
    <row r="52" spans="1:11" ht="12.75">
      <c r="A52" s="23" t="s">
        <v>60</v>
      </c>
      <c r="B52" s="22"/>
      <c r="C52" s="58">
        <v>74300</v>
      </c>
      <c r="D52" s="58">
        <v>265000</v>
      </c>
      <c r="E52" s="80">
        <v>81750</v>
      </c>
      <c r="F52" s="62">
        <v>82000</v>
      </c>
      <c r="G52" s="58">
        <v>82000</v>
      </c>
      <c r="H52" s="80">
        <v>82000</v>
      </c>
      <c r="I52" s="62">
        <v>76923</v>
      </c>
      <c r="J52" s="58">
        <v>76923</v>
      </c>
      <c r="K52" s="80">
        <v>76923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632843000</v>
      </c>
      <c r="D55" s="70">
        <v>664485000</v>
      </c>
      <c r="E55" s="71">
        <v>30164000</v>
      </c>
      <c r="F55" s="72">
        <v>35262000</v>
      </c>
      <c r="G55" s="70">
        <v>35262000</v>
      </c>
      <c r="H55" s="73">
        <v>35262000</v>
      </c>
      <c r="I55" s="74">
        <v>37871000</v>
      </c>
      <c r="J55" s="70">
        <v>40863000</v>
      </c>
      <c r="K55" s="71">
        <v>40863000</v>
      </c>
    </row>
    <row r="56" spans="1:11" ht="12.75">
      <c r="A56" s="18" t="s">
        <v>64</v>
      </c>
      <c r="B56" s="11"/>
      <c r="C56" s="70">
        <v>245999000</v>
      </c>
      <c r="D56" s="70">
        <v>280193000</v>
      </c>
      <c r="E56" s="71">
        <v>14258000</v>
      </c>
      <c r="F56" s="72">
        <v>16283000</v>
      </c>
      <c r="G56" s="70">
        <v>16283000</v>
      </c>
      <c r="H56" s="73">
        <v>16283000</v>
      </c>
      <c r="I56" s="74">
        <v>17488000</v>
      </c>
      <c r="J56" s="70">
        <v>18869000</v>
      </c>
      <c r="K56" s="71">
        <v>18869000</v>
      </c>
    </row>
    <row r="57" spans="1:11" ht="12.75">
      <c r="A57" s="18" t="s">
        <v>65</v>
      </c>
      <c r="B57" s="11"/>
      <c r="C57" s="70">
        <v>2343549000</v>
      </c>
      <c r="D57" s="70">
        <v>2484938093</v>
      </c>
      <c r="E57" s="71">
        <v>2509787000</v>
      </c>
      <c r="F57" s="72">
        <v>2534885000</v>
      </c>
      <c r="G57" s="70">
        <v>2534885000</v>
      </c>
      <c r="H57" s="73">
        <v>2534885000</v>
      </c>
      <c r="I57" s="74">
        <v>2560234000</v>
      </c>
      <c r="J57" s="70">
        <v>2585836000</v>
      </c>
      <c r="K57" s="71">
        <v>2611694017</v>
      </c>
    </row>
    <row r="58" spans="1:11" ht="12.75">
      <c r="A58" s="18" t="s">
        <v>66</v>
      </c>
      <c r="B58" s="11"/>
      <c r="C58" s="70">
        <v>38300000</v>
      </c>
      <c r="D58" s="70">
        <v>40000000</v>
      </c>
      <c r="E58" s="71">
        <v>45600000</v>
      </c>
      <c r="F58" s="72">
        <v>49200000</v>
      </c>
      <c r="G58" s="70">
        <v>49200000</v>
      </c>
      <c r="H58" s="73">
        <v>49200000</v>
      </c>
      <c r="I58" s="74">
        <v>59096000</v>
      </c>
      <c r="J58" s="70">
        <v>63531000</v>
      </c>
      <c r="K58" s="71">
        <v>61231000</v>
      </c>
    </row>
    <row r="59" spans="1:11" ht="12.75">
      <c r="A59" s="20" t="s">
        <v>67</v>
      </c>
      <c r="B59" s="26"/>
      <c r="C59" s="81">
        <v>324831000</v>
      </c>
      <c r="D59" s="81">
        <v>303897000</v>
      </c>
      <c r="E59" s="82">
        <v>245990000</v>
      </c>
      <c r="F59" s="83">
        <v>465727000</v>
      </c>
      <c r="G59" s="81">
        <v>465727000</v>
      </c>
      <c r="H59" s="84">
        <v>465727000</v>
      </c>
      <c r="I59" s="85">
        <v>466727000</v>
      </c>
      <c r="J59" s="81">
        <v>507041000</v>
      </c>
      <c r="K59" s="82">
        <v>515227000</v>
      </c>
    </row>
    <row r="60" spans="1:11" ht="12.75">
      <c r="A60" s="27" t="s">
        <v>68</v>
      </c>
      <c r="B60" s="22"/>
      <c r="C60" s="65">
        <f>SUM(C55:C59)</f>
        <v>3585522000</v>
      </c>
      <c r="D60" s="65">
        <f aca="true" t="shared" si="12" ref="D60:K60">SUM(D55:D59)</f>
        <v>3773513093</v>
      </c>
      <c r="E60" s="66">
        <f t="shared" si="12"/>
        <v>2845799000</v>
      </c>
      <c r="F60" s="67">
        <f t="shared" si="12"/>
        <v>3101357000</v>
      </c>
      <c r="G60" s="65">
        <f t="shared" si="12"/>
        <v>3101357000</v>
      </c>
      <c r="H60" s="68">
        <f t="shared" si="12"/>
        <v>3101357000</v>
      </c>
      <c r="I60" s="69">
        <f t="shared" si="12"/>
        <v>3141416000</v>
      </c>
      <c r="J60" s="65">
        <f t="shared" si="12"/>
        <v>3216140000</v>
      </c>
      <c r="K60" s="66">
        <f t="shared" si="12"/>
        <v>3247884017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200000</v>
      </c>
      <c r="D63" s="38">
        <v>200000</v>
      </c>
      <c r="E63" s="39">
        <v>200000</v>
      </c>
      <c r="F63" s="86">
        <v>350000</v>
      </c>
      <c r="G63" s="38">
        <v>350000</v>
      </c>
      <c r="H63" s="41">
        <v>350000</v>
      </c>
      <c r="I63" s="42">
        <v>350000</v>
      </c>
      <c r="J63" s="38">
        <v>350000</v>
      </c>
      <c r="K63" s="39">
        <v>350000</v>
      </c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/>
    </row>
    <row r="65" spans="1:11" ht="12.75">
      <c r="A65" s="18" t="s">
        <v>72</v>
      </c>
      <c r="B65" s="11"/>
      <c r="C65" s="38">
        <v>6</v>
      </c>
      <c r="D65" s="38">
        <v>6</v>
      </c>
      <c r="E65" s="39">
        <v>6</v>
      </c>
      <c r="F65" s="86">
        <v>6</v>
      </c>
      <c r="G65" s="87">
        <v>6</v>
      </c>
      <c r="H65" s="89">
        <v>6</v>
      </c>
      <c r="I65" s="42">
        <v>6</v>
      </c>
      <c r="J65" s="38">
        <v>6</v>
      </c>
      <c r="K65" s="39"/>
    </row>
    <row r="66" spans="1:11" ht="12.75">
      <c r="A66" s="18" t="s">
        <v>73</v>
      </c>
      <c r="B66" s="11"/>
      <c r="C66" s="38">
        <v>119314</v>
      </c>
      <c r="D66" s="38">
        <v>52841</v>
      </c>
      <c r="E66" s="39">
        <v>106577</v>
      </c>
      <c r="F66" s="86">
        <v>183640</v>
      </c>
      <c r="G66" s="87">
        <v>183640</v>
      </c>
      <c r="H66" s="89">
        <v>183640</v>
      </c>
      <c r="I66" s="42">
        <v>193557</v>
      </c>
      <c r="J66" s="38">
        <v>204008</v>
      </c>
      <c r="K66" s="39"/>
    </row>
    <row r="67" spans="1:11" ht="12.75">
      <c r="A67" s="18" t="s">
        <v>74</v>
      </c>
      <c r="B67" s="11"/>
      <c r="C67" s="38">
        <v>150</v>
      </c>
      <c r="D67" s="87">
        <v>150</v>
      </c>
      <c r="E67" s="88">
        <v>150</v>
      </c>
      <c r="F67" s="86">
        <v>150</v>
      </c>
      <c r="G67" s="87">
        <v>150</v>
      </c>
      <c r="H67" s="89">
        <v>150</v>
      </c>
      <c r="I67" s="90">
        <v>150</v>
      </c>
      <c r="J67" s="38">
        <v>150</v>
      </c>
      <c r="K67" s="39">
        <v>150</v>
      </c>
    </row>
    <row r="68" spans="1:11" ht="12.75">
      <c r="A68" s="29" t="s">
        <v>75</v>
      </c>
      <c r="B68" s="22"/>
      <c r="C68" s="58">
        <v>240</v>
      </c>
      <c r="D68" s="58">
        <v>240</v>
      </c>
      <c r="E68" s="59">
        <v>240</v>
      </c>
      <c r="F68" s="91">
        <v>240</v>
      </c>
      <c r="G68" s="92">
        <v>240</v>
      </c>
      <c r="H68" s="93">
        <v>240</v>
      </c>
      <c r="I68" s="62">
        <v>240</v>
      </c>
      <c r="J68" s="58">
        <v>240</v>
      </c>
      <c r="K68" s="59">
        <v>240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>
        <v>3557000</v>
      </c>
      <c r="D70" s="70">
        <v>3511000</v>
      </c>
      <c r="E70" s="71">
        <v>2800000</v>
      </c>
      <c r="F70" s="72">
        <v>1239000000</v>
      </c>
      <c r="G70" s="70">
        <v>6575000</v>
      </c>
      <c r="H70" s="73">
        <v>6575000</v>
      </c>
      <c r="I70" s="74">
        <v>6936000</v>
      </c>
      <c r="J70" s="70">
        <v>7311000</v>
      </c>
      <c r="K70" s="71">
        <v>7691000</v>
      </c>
    </row>
    <row r="71" spans="1:11" ht="12.75">
      <c r="A71" s="18" t="s">
        <v>79</v>
      </c>
      <c r="B71" s="11"/>
      <c r="C71" s="70">
        <v>1042417000</v>
      </c>
      <c r="D71" s="70">
        <v>1129759000</v>
      </c>
      <c r="E71" s="71">
        <v>1230795068</v>
      </c>
      <c r="F71" s="72">
        <v>1785997000</v>
      </c>
      <c r="G71" s="70">
        <v>1785997000</v>
      </c>
      <c r="H71" s="73">
        <v>1785997000</v>
      </c>
      <c r="I71" s="74">
        <v>2056240000</v>
      </c>
      <c r="J71" s="70">
        <v>2167277000</v>
      </c>
      <c r="K71" s="71">
        <v>2279975000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>
        <v>323123000</v>
      </c>
      <c r="D77" s="70">
        <v>345513000</v>
      </c>
      <c r="E77" s="71">
        <v>376370000</v>
      </c>
      <c r="F77" s="72">
        <v>222282000</v>
      </c>
      <c r="G77" s="70">
        <v>203801000</v>
      </c>
      <c r="H77" s="73">
        <v>203801000</v>
      </c>
      <c r="I77" s="74">
        <v>222282000</v>
      </c>
      <c r="J77" s="70">
        <v>140424000</v>
      </c>
      <c r="K77" s="71">
        <v>148709000</v>
      </c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1369097000</v>
      </c>
      <c r="D79" s="75">
        <f aca="true" t="shared" si="13" ref="D79:K79">SUM(D70:D78)</f>
        <v>1478783000</v>
      </c>
      <c r="E79" s="76">
        <f t="shared" si="13"/>
        <v>1609965068</v>
      </c>
      <c r="F79" s="77">
        <f t="shared" si="13"/>
        <v>3247279000</v>
      </c>
      <c r="G79" s="75">
        <f t="shared" si="13"/>
        <v>1996373000</v>
      </c>
      <c r="H79" s="78">
        <f t="shared" si="13"/>
        <v>1996373000</v>
      </c>
      <c r="I79" s="79">
        <f t="shared" si="13"/>
        <v>2285458000</v>
      </c>
      <c r="J79" s="75">
        <f t="shared" si="13"/>
        <v>2315012000</v>
      </c>
      <c r="K79" s="76">
        <f t="shared" si="13"/>
        <v>2436375000</v>
      </c>
    </row>
    <row r="80" spans="1:11" ht="12.75">
      <c r="A80" s="94" t="s">
        <v>99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100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101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102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103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104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105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106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107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108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788775</v>
      </c>
      <c r="D6" s="38">
        <v>829107</v>
      </c>
      <c r="E6" s="39">
        <v>836173</v>
      </c>
      <c r="F6" s="40">
        <v>706001</v>
      </c>
      <c r="G6" s="38">
        <v>706001</v>
      </c>
      <c r="H6" s="41">
        <v>706001</v>
      </c>
      <c r="I6" s="42">
        <v>709531</v>
      </c>
      <c r="J6" s="38">
        <v>709531</v>
      </c>
      <c r="K6" s="39">
        <v>709531</v>
      </c>
    </row>
    <row r="7" spans="1:11" ht="12.75">
      <c r="A7" s="18" t="s">
        <v>20</v>
      </c>
      <c r="B7" s="11"/>
      <c r="C7" s="38"/>
      <c r="D7" s="38"/>
      <c r="E7" s="39"/>
      <c r="F7" s="40">
        <v>306957</v>
      </c>
      <c r="G7" s="38">
        <v>306957</v>
      </c>
      <c r="H7" s="41">
        <v>306957</v>
      </c>
      <c r="I7" s="42">
        <v>308492</v>
      </c>
      <c r="J7" s="38">
        <v>308492</v>
      </c>
      <c r="K7" s="39">
        <v>308492</v>
      </c>
    </row>
    <row r="8" spans="1:11" ht="12.75">
      <c r="A8" s="18" t="s">
        <v>21</v>
      </c>
      <c r="B8" s="11" t="s">
        <v>22</v>
      </c>
      <c r="C8" s="38">
        <v>96588</v>
      </c>
      <c r="D8" s="38">
        <v>100016</v>
      </c>
      <c r="E8" s="39">
        <v>66214</v>
      </c>
      <c r="F8" s="40">
        <v>22738</v>
      </c>
      <c r="G8" s="38">
        <v>22738</v>
      </c>
      <c r="H8" s="41">
        <v>22738</v>
      </c>
      <c r="I8" s="42">
        <v>22852</v>
      </c>
      <c r="J8" s="38">
        <v>22852</v>
      </c>
      <c r="K8" s="39">
        <v>22852</v>
      </c>
    </row>
    <row r="9" spans="1:11" ht="12.75">
      <c r="A9" s="18" t="s">
        <v>23</v>
      </c>
      <c r="B9" s="11" t="s">
        <v>24</v>
      </c>
      <c r="C9" s="38">
        <v>26173</v>
      </c>
      <c r="D9" s="38">
        <v>27602</v>
      </c>
      <c r="E9" s="39">
        <v>61404</v>
      </c>
      <c r="F9" s="40">
        <v>101181</v>
      </c>
      <c r="G9" s="38">
        <v>101181</v>
      </c>
      <c r="H9" s="41">
        <v>101181</v>
      </c>
      <c r="I9" s="42">
        <v>101687</v>
      </c>
      <c r="J9" s="38">
        <v>101687</v>
      </c>
      <c r="K9" s="39">
        <v>101687</v>
      </c>
    </row>
    <row r="10" spans="1:11" ht="12.75">
      <c r="A10" s="19" t="s">
        <v>25</v>
      </c>
      <c r="B10" s="11"/>
      <c r="C10" s="43">
        <f>SUM(C6:C9)</f>
        <v>911536</v>
      </c>
      <c r="D10" s="43">
        <f aca="true" t="shared" si="0" ref="D10:K10">SUM(D6:D9)</f>
        <v>956725</v>
      </c>
      <c r="E10" s="44">
        <f t="shared" si="0"/>
        <v>963791</v>
      </c>
      <c r="F10" s="45">
        <f t="shared" si="0"/>
        <v>1136877</v>
      </c>
      <c r="G10" s="43">
        <f t="shared" si="0"/>
        <v>1136877</v>
      </c>
      <c r="H10" s="46">
        <f t="shared" si="0"/>
        <v>1136877</v>
      </c>
      <c r="I10" s="47">
        <f t="shared" si="0"/>
        <v>1142562</v>
      </c>
      <c r="J10" s="43">
        <f t="shared" si="0"/>
        <v>1142562</v>
      </c>
      <c r="K10" s="44">
        <f t="shared" si="0"/>
        <v>1142562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911536</v>
      </c>
      <c r="D15" s="53">
        <f aca="true" t="shared" si="2" ref="D15:K15">+D10+D14</f>
        <v>956725</v>
      </c>
      <c r="E15" s="54">
        <f t="shared" si="2"/>
        <v>963791</v>
      </c>
      <c r="F15" s="55">
        <f t="shared" si="2"/>
        <v>1136877</v>
      </c>
      <c r="G15" s="53">
        <f t="shared" si="2"/>
        <v>1136877</v>
      </c>
      <c r="H15" s="56">
        <f t="shared" si="2"/>
        <v>1136877</v>
      </c>
      <c r="I15" s="57">
        <f t="shared" si="2"/>
        <v>1142562</v>
      </c>
      <c r="J15" s="53">
        <f t="shared" si="2"/>
        <v>1142562</v>
      </c>
      <c r="K15" s="54">
        <f t="shared" si="2"/>
        <v>1142562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733780</v>
      </c>
      <c r="D17" s="38">
        <v>770157</v>
      </c>
      <c r="E17" s="39">
        <v>776720</v>
      </c>
      <c r="F17" s="40">
        <v>898133</v>
      </c>
      <c r="G17" s="38">
        <v>898133</v>
      </c>
      <c r="H17" s="41">
        <v>898133</v>
      </c>
      <c r="I17" s="42">
        <v>902624</v>
      </c>
      <c r="J17" s="38">
        <v>902624</v>
      </c>
      <c r="K17" s="39">
        <v>902624</v>
      </c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>
        <v>1700</v>
      </c>
      <c r="D19" s="38">
        <v>1784</v>
      </c>
      <c r="E19" s="39">
        <v>1799</v>
      </c>
      <c r="F19" s="40">
        <v>11369</v>
      </c>
      <c r="G19" s="38">
        <v>11369</v>
      </c>
      <c r="H19" s="41">
        <v>11369</v>
      </c>
      <c r="I19" s="42">
        <v>11426</v>
      </c>
      <c r="J19" s="38">
        <v>11426</v>
      </c>
      <c r="K19" s="39">
        <v>11426</v>
      </c>
    </row>
    <row r="20" spans="1:11" ht="12.75">
      <c r="A20" s="18" t="s">
        <v>37</v>
      </c>
      <c r="B20" s="11"/>
      <c r="C20" s="38">
        <v>176056</v>
      </c>
      <c r="D20" s="38">
        <v>184784</v>
      </c>
      <c r="E20" s="39">
        <v>185271</v>
      </c>
      <c r="F20" s="40">
        <v>204638</v>
      </c>
      <c r="G20" s="38">
        <v>204638</v>
      </c>
      <c r="H20" s="41">
        <v>204638</v>
      </c>
      <c r="I20" s="42">
        <v>205661</v>
      </c>
      <c r="J20" s="38">
        <v>205661</v>
      </c>
      <c r="K20" s="39">
        <v>205661</v>
      </c>
    </row>
    <row r="21" spans="1:11" ht="12.75">
      <c r="A21" s="18" t="s">
        <v>38</v>
      </c>
      <c r="B21" s="11"/>
      <c r="C21" s="38"/>
      <c r="D21" s="38"/>
      <c r="E21" s="39"/>
      <c r="F21" s="40">
        <v>22737</v>
      </c>
      <c r="G21" s="38">
        <v>22737</v>
      </c>
      <c r="H21" s="41">
        <v>22737</v>
      </c>
      <c r="I21" s="42">
        <v>22851</v>
      </c>
      <c r="J21" s="38">
        <v>22851</v>
      </c>
      <c r="K21" s="39">
        <v>22851</v>
      </c>
    </row>
    <row r="22" spans="1:11" ht="12.75">
      <c r="A22" s="19" t="s">
        <v>25</v>
      </c>
      <c r="B22" s="11"/>
      <c r="C22" s="43">
        <f>SUM(C17:C21)</f>
        <v>911536</v>
      </c>
      <c r="D22" s="43">
        <f aca="true" t="shared" si="3" ref="D22:K22">SUM(D17:D21)</f>
        <v>956725</v>
      </c>
      <c r="E22" s="44">
        <f t="shared" si="3"/>
        <v>963790</v>
      </c>
      <c r="F22" s="45">
        <f t="shared" si="3"/>
        <v>1136877</v>
      </c>
      <c r="G22" s="43">
        <f t="shared" si="3"/>
        <v>1136877</v>
      </c>
      <c r="H22" s="46">
        <f t="shared" si="3"/>
        <v>1136877</v>
      </c>
      <c r="I22" s="47">
        <f t="shared" si="3"/>
        <v>1142562</v>
      </c>
      <c r="J22" s="43">
        <f t="shared" si="3"/>
        <v>1142562</v>
      </c>
      <c r="K22" s="44">
        <f t="shared" si="3"/>
        <v>1142562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911536</v>
      </c>
      <c r="D27" s="53">
        <f aca="true" t="shared" si="5" ref="D27:K27">+D22+D26</f>
        <v>956725</v>
      </c>
      <c r="E27" s="54">
        <f t="shared" si="5"/>
        <v>963790</v>
      </c>
      <c r="F27" s="55">
        <f t="shared" si="5"/>
        <v>1136877</v>
      </c>
      <c r="G27" s="53">
        <f t="shared" si="5"/>
        <v>1136877</v>
      </c>
      <c r="H27" s="56">
        <f t="shared" si="5"/>
        <v>1136877</v>
      </c>
      <c r="I27" s="57">
        <f t="shared" si="5"/>
        <v>1142562</v>
      </c>
      <c r="J27" s="53">
        <f t="shared" si="5"/>
        <v>1142562</v>
      </c>
      <c r="K27" s="54">
        <f t="shared" si="5"/>
        <v>1142562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828300</v>
      </c>
      <c r="D29" s="38">
        <v>868778</v>
      </c>
      <c r="E29" s="39">
        <v>875095</v>
      </c>
      <c r="F29" s="40">
        <v>1057296</v>
      </c>
      <c r="G29" s="38">
        <v>1057296</v>
      </c>
      <c r="H29" s="41">
        <v>1057296</v>
      </c>
      <c r="I29" s="42">
        <v>1062583</v>
      </c>
      <c r="J29" s="38">
        <v>1062583</v>
      </c>
      <c r="K29" s="39">
        <v>1062583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828300</v>
      </c>
      <c r="D31" s="43">
        <f aca="true" t="shared" si="6" ref="D31:K31">SUM(D29:D30)</f>
        <v>868778</v>
      </c>
      <c r="E31" s="44">
        <f t="shared" si="6"/>
        <v>875095</v>
      </c>
      <c r="F31" s="45">
        <f t="shared" si="6"/>
        <v>1057296</v>
      </c>
      <c r="G31" s="43">
        <f t="shared" si="6"/>
        <v>1057296</v>
      </c>
      <c r="H31" s="46">
        <f t="shared" si="6"/>
        <v>1057296</v>
      </c>
      <c r="I31" s="47">
        <f t="shared" si="6"/>
        <v>1062583</v>
      </c>
      <c r="J31" s="43">
        <f t="shared" si="6"/>
        <v>1062583</v>
      </c>
      <c r="K31" s="44">
        <f t="shared" si="6"/>
        <v>1062583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83236</v>
      </c>
      <c r="D34" s="38">
        <v>87947</v>
      </c>
      <c r="E34" s="39">
        <v>88696</v>
      </c>
      <c r="F34" s="40">
        <v>79581</v>
      </c>
      <c r="G34" s="38">
        <v>79581</v>
      </c>
      <c r="H34" s="41">
        <v>79581</v>
      </c>
      <c r="I34" s="42">
        <v>79979</v>
      </c>
      <c r="J34" s="38">
        <v>79979</v>
      </c>
      <c r="K34" s="39">
        <v>79979</v>
      </c>
    </row>
    <row r="35" spans="1:11" ht="12.75">
      <c r="A35" s="19" t="s">
        <v>30</v>
      </c>
      <c r="B35" s="11"/>
      <c r="C35" s="48">
        <f>SUM(C32:C34)</f>
        <v>83236</v>
      </c>
      <c r="D35" s="48">
        <f aca="true" t="shared" si="7" ref="D35:K35">SUM(D32:D34)</f>
        <v>87947</v>
      </c>
      <c r="E35" s="49">
        <f t="shared" si="7"/>
        <v>88696</v>
      </c>
      <c r="F35" s="50">
        <f t="shared" si="7"/>
        <v>79581</v>
      </c>
      <c r="G35" s="48">
        <f t="shared" si="7"/>
        <v>79581</v>
      </c>
      <c r="H35" s="51">
        <f t="shared" si="7"/>
        <v>79581</v>
      </c>
      <c r="I35" s="52">
        <f t="shared" si="7"/>
        <v>79979</v>
      </c>
      <c r="J35" s="48">
        <f t="shared" si="7"/>
        <v>79979</v>
      </c>
      <c r="K35" s="49">
        <f t="shared" si="7"/>
        <v>79979</v>
      </c>
    </row>
    <row r="36" spans="1:11" ht="12.75">
      <c r="A36" s="20" t="s">
        <v>31</v>
      </c>
      <c r="B36" s="11" t="s">
        <v>32</v>
      </c>
      <c r="C36" s="53">
        <f>+C31+C35</f>
        <v>911536</v>
      </c>
      <c r="D36" s="53">
        <f aca="true" t="shared" si="8" ref="D36:K36">+D31+D35</f>
        <v>956725</v>
      </c>
      <c r="E36" s="54">
        <f t="shared" si="8"/>
        <v>963791</v>
      </c>
      <c r="F36" s="55">
        <f t="shared" si="8"/>
        <v>1136877</v>
      </c>
      <c r="G36" s="53">
        <f t="shared" si="8"/>
        <v>1136877</v>
      </c>
      <c r="H36" s="56">
        <f t="shared" si="8"/>
        <v>1136877</v>
      </c>
      <c r="I36" s="57">
        <f t="shared" si="8"/>
        <v>1142562</v>
      </c>
      <c r="J36" s="53">
        <f t="shared" si="8"/>
        <v>1142562</v>
      </c>
      <c r="K36" s="54">
        <f t="shared" si="8"/>
        <v>1142562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911536</v>
      </c>
      <c r="D38" s="58">
        <v>956725</v>
      </c>
      <c r="E38" s="59">
        <v>963791</v>
      </c>
      <c r="F38" s="60">
        <v>1136877</v>
      </c>
      <c r="G38" s="58">
        <v>1136877</v>
      </c>
      <c r="H38" s="61">
        <v>1136877</v>
      </c>
      <c r="I38" s="62">
        <v>1142561</v>
      </c>
      <c r="J38" s="58">
        <v>1142561</v>
      </c>
      <c r="K38" s="59">
        <v>1142561</v>
      </c>
    </row>
    <row r="39" spans="1:11" ht="12.75">
      <c r="A39" s="19" t="s">
        <v>25</v>
      </c>
      <c r="B39" s="11"/>
      <c r="C39" s="38">
        <f>+C38</f>
        <v>911536</v>
      </c>
      <c r="D39" s="38">
        <f aca="true" t="shared" si="9" ref="D39:K39">+D38</f>
        <v>956725</v>
      </c>
      <c r="E39" s="39">
        <f t="shared" si="9"/>
        <v>963791</v>
      </c>
      <c r="F39" s="40">
        <f t="shared" si="9"/>
        <v>1136877</v>
      </c>
      <c r="G39" s="38">
        <f t="shared" si="9"/>
        <v>1136877</v>
      </c>
      <c r="H39" s="41">
        <f t="shared" si="9"/>
        <v>1136877</v>
      </c>
      <c r="I39" s="42">
        <f t="shared" si="9"/>
        <v>1142561</v>
      </c>
      <c r="J39" s="38">
        <f t="shared" si="9"/>
        <v>1142561</v>
      </c>
      <c r="K39" s="39">
        <f t="shared" si="9"/>
        <v>1142561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911536</v>
      </c>
      <c r="D46" s="53">
        <f aca="true" t="shared" si="11" ref="D46:K46">+D39+D45</f>
        <v>956725</v>
      </c>
      <c r="E46" s="54">
        <f t="shared" si="11"/>
        <v>963791</v>
      </c>
      <c r="F46" s="55">
        <f t="shared" si="11"/>
        <v>1136877</v>
      </c>
      <c r="G46" s="53">
        <f t="shared" si="11"/>
        <v>1136877</v>
      </c>
      <c r="H46" s="56">
        <f t="shared" si="11"/>
        <v>1136877</v>
      </c>
      <c r="I46" s="57">
        <f t="shared" si="11"/>
        <v>1142561</v>
      </c>
      <c r="J46" s="53">
        <f t="shared" si="11"/>
        <v>1142561</v>
      </c>
      <c r="K46" s="54">
        <f t="shared" si="11"/>
        <v>1142561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413085</v>
      </c>
      <c r="D49" s="38">
        <v>474035</v>
      </c>
      <c r="E49" s="64">
        <v>501146</v>
      </c>
      <c r="F49" s="42">
        <v>525947</v>
      </c>
      <c r="G49" s="38">
        <v>525947</v>
      </c>
      <c r="H49" s="64">
        <v>525947</v>
      </c>
      <c r="I49" s="42">
        <v>550748</v>
      </c>
      <c r="J49" s="38">
        <v>576718</v>
      </c>
      <c r="K49" s="64">
        <v>602688</v>
      </c>
    </row>
    <row r="50" spans="1:11" ht="12.75">
      <c r="A50" s="18" t="s">
        <v>58</v>
      </c>
      <c r="B50" s="11"/>
      <c r="C50" s="38">
        <v>120000</v>
      </c>
      <c r="D50" s="38">
        <v>285843</v>
      </c>
      <c r="E50" s="64">
        <v>302191</v>
      </c>
      <c r="F50" s="42">
        <v>317146</v>
      </c>
      <c r="G50" s="38">
        <v>317146</v>
      </c>
      <c r="H50" s="64">
        <v>317146</v>
      </c>
      <c r="I50" s="42">
        <v>332101</v>
      </c>
      <c r="J50" s="38">
        <v>347761</v>
      </c>
      <c r="K50" s="64">
        <v>363421</v>
      </c>
    </row>
    <row r="51" spans="1:11" ht="12.75">
      <c r="A51" s="18" t="s">
        <v>59</v>
      </c>
      <c r="B51" s="11"/>
      <c r="C51" s="38">
        <v>120000</v>
      </c>
      <c r="D51" s="38">
        <v>285843</v>
      </c>
      <c r="E51" s="64">
        <v>357904</v>
      </c>
      <c r="F51" s="42">
        <v>375617</v>
      </c>
      <c r="G51" s="38">
        <v>375617</v>
      </c>
      <c r="H51" s="64">
        <v>375617</v>
      </c>
      <c r="I51" s="42">
        <v>393329</v>
      </c>
      <c r="J51" s="38">
        <v>411876</v>
      </c>
      <c r="K51" s="64">
        <v>430423</v>
      </c>
    </row>
    <row r="52" spans="1:11" ht="12.75">
      <c r="A52" s="23" t="s">
        <v>60</v>
      </c>
      <c r="B52" s="22"/>
      <c r="C52" s="58">
        <v>413085</v>
      </c>
      <c r="D52" s="58">
        <v>474035</v>
      </c>
      <c r="E52" s="80">
        <v>501146</v>
      </c>
      <c r="F52" s="62">
        <v>525947</v>
      </c>
      <c r="G52" s="58">
        <v>525947</v>
      </c>
      <c r="H52" s="80">
        <v>525947</v>
      </c>
      <c r="I52" s="62">
        <v>550748</v>
      </c>
      <c r="J52" s="58">
        <v>576718</v>
      </c>
      <c r="K52" s="80">
        <v>602688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725643441</v>
      </c>
      <c r="D55" s="70">
        <v>525087645</v>
      </c>
      <c r="E55" s="71">
        <v>453518583</v>
      </c>
      <c r="F55" s="72">
        <v>525901646</v>
      </c>
      <c r="G55" s="70">
        <v>525901646</v>
      </c>
      <c r="H55" s="73">
        <v>525901646</v>
      </c>
      <c r="I55" s="74">
        <v>606222479</v>
      </c>
      <c r="J55" s="70">
        <v>669088152</v>
      </c>
      <c r="K55" s="71">
        <v>736975573</v>
      </c>
    </row>
    <row r="56" spans="1:11" ht="12.75">
      <c r="A56" s="18" t="s">
        <v>64</v>
      </c>
      <c r="B56" s="11"/>
      <c r="C56" s="70">
        <v>30700903</v>
      </c>
      <c r="D56" s="70">
        <v>76630987</v>
      </c>
      <c r="E56" s="71">
        <v>129338957</v>
      </c>
      <c r="F56" s="72">
        <v>150043295</v>
      </c>
      <c r="G56" s="70">
        <v>150043295</v>
      </c>
      <c r="H56" s="73">
        <v>150043295</v>
      </c>
      <c r="I56" s="74">
        <v>173062422</v>
      </c>
      <c r="J56" s="70">
        <v>191009110</v>
      </c>
      <c r="K56" s="71">
        <v>210389390</v>
      </c>
    </row>
    <row r="57" spans="1:11" ht="12.75">
      <c r="A57" s="18" t="s">
        <v>65</v>
      </c>
      <c r="B57" s="11"/>
      <c r="C57" s="70">
        <v>167490245</v>
      </c>
      <c r="D57" s="70">
        <v>486293857</v>
      </c>
      <c r="E57" s="71">
        <v>473990814</v>
      </c>
      <c r="F57" s="72">
        <v>512588539</v>
      </c>
      <c r="G57" s="70">
        <v>512588539</v>
      </c>
      <c r="H57" s="73">
        <v>512588539</v>
      </c>
      <c r="I57" s="74">
        <v>574971255</v>
      </c>
      <c r="J57" s="70">
        <v>634596156</v>
      </c>
      <c r="K57" s="71">
        <v>698983929</v>
      </c>
    </row>
    <row r="58" spans="1:11" ht="12.75">
      <c r="A58" s="18" t="s">
        <v>66</v>
      </c>
      <c r="B58" s="11"/>
      <c r="C58" s="70">
        <v>424429599</v>
      </c>
      <c r="D58" s="70">
        <v>279420474</v>
      </c>
      <c r="E58" s="71">
        <v>326359027</v>
      </c>
      <c r="F58" s="72">
        <v>363068741</v>
      </c>
      <c r="G58" s="70">
        <v>363068741</v>
      </c>
      <c r="H58" s="73">
        <v>363068741</v>
      </c>
      <c r="I58" s="74">
        <v>403000578</v>
      </c>
      <c r="J58" s="70">
        <v>444792006</v>
      </c>
      <c r="K58" s="71">
        <v>489921757</v>
      </c>
    </row>
    <row r="59" spans="1:11" ht="12.75">
      <c r="A59" s="20" t="s">
        <v>67</v>
      </c>
      <c r="B59" s="26"/>
      <c r="C59" s="81"/>
      <c r="D59" s="81">
        <v>644912355</v>
      </c>
      <c r="E59" s="82">
        <v>794000143</v>
      </c>
      <c r="F59" s="83">
        <v>847038635</v>
      </c>
      <c r="G59" s="81">
        <v>847038636</v>
      </c>
      <c r="H59" s="84">
        <v>847038636</v>
      </c>
      <c r="I59" s="85">
        <v>1082685597</v>
      </c>
      <c r="J59" s="81">
        <v>1179441812</v>
      </c>
      <c r="K59" s="82">
        <v>1270326826</v>
      </c>
    </row>
    <row r="60" spans="1:11" ht="12.75">
      <c r="A60" s="27" t="s">
        <v>68</v>
      </c>
      <c r="B60" s="22"/>
      <c r="C60" s="65">
        <f>SUM(C55:C59)</f>
        <v>1348264188</v>
      </c>
      <c r="D60" s="65">
        <f aca="true" t="shared" si="12" ref="D60:K60">SUM(D55:D59)</f>
        <v>2012345318</v>
      </c>
      <c r="E60" s="66">
        <f t="shared" si="12"/>
        <v>2177207524</v>
      </c>
      <c r="F60" s="67">
        <f t="shared" si="12"/>
        <v>2398640856</v>
      </c>
      <c r="G60" s="65">
        <f t="shared" si="12"/>
        <v>2398640857</v>
      </c>
      <c r="H60" s="68">
        <f t="shared" si="12"/>
        <v>2398640857</v>
      </c>
      <c r="I60" s="69">
        <f t="shared" si="12"/>
        <v>2839942331</v>
      </c>
      <c r="J60" s="65">
        <f t="shared" si="12"/>
        <v>3118927236</v>
      </c>
      <c r="K60" s="66">
        <f t="shared" si="12"/>
        <v>3406597475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200000</v>
      </c>
      <c r="D63" s="38">
        <v>200000</v>
      </c>
      <c r="E63" s="39">
        <v>200000</v>
      </c>
      <c r="F63" s="86">
        <v>130000</v>
      </c>
      <c r="G63" s="38">
        <v>130000</v>
      </c>
      <c r="H63" s="41">
        <v>130000</v>
      </c>
      <c r="I63" s="42">
        <v>150000</v>
      </c>
      <c r="J63" s="38">
        <v>150000</v>
      </c>
      <c r="K63" s="39">
        <v>150000</v>
      </c>
    </row>
    <row r="64" spans="1:11" ht="12.75">
      <c r="A64" s="18" t="s">
        <v>71</v>
      </c>
      <c r="B64" s="11"/>
      <c r="C64" s="38">
        <v>12</v>
      </c>
      <c r="D64" s="87">
        <v>12</v>
      </c>
      <c r="E64" s="88">
        <v>12</v>
      </c>
      <c r="F64" s="86">
        <v>12</v>
      </c>
      <c r="G64" s="87">
        <v>12</v>
      </c>
      <c r="H64" s="89">
        <v>12</v>
      </c>
      <c r="I64" s="90">
        <v>12</v>
      </c>
      <c r="J64" s="38">
        <v>12</v>
      </c>
      <c r="K64" s="39">
        <v>12</v>
      </c>
    </row>
    <row r="65" spans="1:11" ht="12.75">
      <c r="A65" s="18" t="s">
        <v>72</v>
      </c>
      <c r="B65" s="11"/>
      <c r="C65" s="38">
        <v>6</v>
      </c>
      <c r="D65" s="38">
        <v>6</v>
      </c>
      <c r="E65" s="39">
        <v>6</v>
      </c>
      <c r="F65" s="86">
        <v>6</v>
      </c>
      <c r="G65" s="87">
        <v>6</v>
      </c>
      <c r="H65" s="89">
        <v>6</v>
      </c>
      <c r="I65" s="42">
        <v>6</v>
      </c>
      <c r="J65" s="38">
        <v>6</v>
      </c>
      <c r="K65" s="39">
        <v>6</v>
      </c>
    </row>
    <row r="66" spans="1:11" ht="12.75">
      <c r="A66" s="18" t="s">
        <v>73</v>
      </c>
      <c r="B66" s="11"/>
      <c r="C66" s="38">
        <v>32</v>
      </c>
      <c r="D66" s="38">
        <v>36</v>
      </c>
      <c r="E66" s="39">
        <v>40</v>
      </c>
      <c r="F66" s="86">
        <v>42</v>
      </c>
      <c r="G66" s="87">
        <v>42</v>
      </c>
      <c r="H66" s="89">
        <v>42</v>
      </c>
      <c r="I66" s="42">
        <v>48</v>
      </c>
      <c r="J66" s="38">
        <v>51</v>
      </c>
      <c r="K66" s="39">
        <v>54</v>
      </c>
    </row>
    <row r="67" spans="1:11" ht="12.75">
      <c r="A67" s="18" t="s">
        <v>74</v>
      </c>
      <c r="B67" s="11"/>
      <c r="C67" s="38">
        <v>100</v>
      </c>
      <c r="D67" s="87">
        <v>100</v>
      </c>
      <c r="E67" s="88">
        <v>100</v>
      </c>
      <c r="F67" s="86">
        <v>100</v>
      </c>
      <c r="G67" s="87">
        <v>100</v>
      </c>
      <c r="H67" s="89">
        <v>100</v>
      </c>
      <c r="I67" s="90">
        <v>100</v>
      </c>
      <c r="J67" s="38">
        <v>100</v>
      </c>
      <c r="K67" s="39">
        <v>100</v>
      </c>
    </row>
    <row r="68" spans="1:11" ht="12.75">
      <c r="A68" s="29" t="s">
        <v>75</v>
      </c>
      <c r="B68" s="22"/>
      <c r="C68" s="58">
        <v>85</v>
      </c>
      <c r="D68" s="58">
        <v>85</v>
      </c>
      <c r="E68" s="59">
        <v>85</v>
      </c>
      <c r="F68" s="91">
        <v>85</v>
      </c>
      <c r="G68" s="92">
        <v>85</v>
      </c>
      <c r="H68" s="93">
        <v>85</v>
      </c>
      <c r="I68" s="62">
        <v>85</v>
      </c>
      <c r="J68" s="58">
        <v>85</v>
      </c>
      <c r="K68" s="59">
        <v>85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>
        <v>82107246</v>
      </c>
      <c r="D70" s="70">
        <v>90317971</v>
      </c>
      <c r="E70" s="71">
        <v>79150308</v>
      </c>
      <c r="F70" s="72">
        <v>97239900</v>
      </c>
      <c r="G70" s="70">
        <v>97239900</v>
      </c>
      <c r="H70" s="73">
        <v>97239900</v>
      </c>
      <c r="I70" s="74">
        <v>106897735</v>
      </c>
      <c r="J70" s="70">
        <v>112670213</v>
      </c>
      <c r="K70" s="71">
        <v>118754404</v>
      </c>
    </row>
    <row r="71" spans="1:11" ht="12.75">
      <c r="A71" s="18" t="s">
        <v>79</v>
      </c>
      <c r="B71" s="11"/>
      <c r="C71" s="70">
        <v>328428984</v>
      </c>
      <c r="D71" s="70">
        <v>361271882</v>
      </c>
      <c r="E71" s="71">
        <v>554052154</v>
      </c>
      <c r="F71" s="72">
        <v>587295284</v>
      </c>
      <c r="G71" s="70">
        <v>587295284</v>
      </c>
      <c r="H71" s="73">
        <v>587295284</v>
      </c>
      <c r="I71" s="74">
        <v>782307534</v>
      </c>
      <c r="J71" s="70">
        <v>824552141</v>
      </c>
      <c r="K71" s="71">
        <v>869077956</v>
      </c>
    </row>
    <row r="72" spans="1:11" ht="12.75">
      <c r="A72" s="18" t="s">
        <v>80</v>
      </c>
      <c r="B72" s="11"/>
      <c r="C72" s="70">
        <v>863690362</v>
      </c>
      <c r="D72" s="70">
        <v>1009935739</v>
      </c>
      <c r="E72" s="71">
        <v>835670978</v>
      </c>
      <c r="F72" s="72">
        <v>969046829</v>
      </c>
      <c r="G72" s="70">
        <v>969046829</v>
      </c>
      <c r="H72" s="73">
        <v>969046829</v>
      </c>
      <c r="I72" s="74">
        <v>1117049124</v>
      </c>
      <c r="J72" s="70">
        <v>1232887532</v>
      </c>
      <c r="K72" s="71">
        <v>1357979174</v>
      </c>
    </row>
    <row r="73" spans="1:11" ht="12.75">
      <c r="A73" s="18" t="s">
        <v>81</v>
      </c>
      <c r="B73" s="11"/>
      <c r="C73" s="70">
        <v>31511691</v>
      </c>
      <c r="D73" s="70">
        <v>81404720</v>
      </c>
      <c r="E73" s="71">
        <v>143709952</v>
      </c>
      <c r="F73" s="72">
        <v>166714772</v>
      </c>
      <c r="G73" s="70">
        <v>166714772</v>
      </c>
      <c r="H73" s="73">
        <v>166714772</v>
      </c>
      <c r="I73" s="74">
        <v>192291580</v>
      </c>
      <c r="J73" s="70">
        <v>212232344</v>
      </c>
      <c r="K73" s="71">
        <v>233765989</v>
      </c>
    </row>
    <row r="74" spans="1:11" ht="12.75">
      <c r="A74" s="18" t="s">
        <v>82</v>
      </c>
      <c r="B74" s="11"/>
      <c r="C74" s="70">
        <v>192543430</v>
      </c>
      <c r="D74" s="70">
        <v>484653246</v>
      </c>
      <c r="E74" s="71">
        <v>569926330</v>
      </c>
      <c r="F74" s="72">
        <v>639044775</v>
      </c>
      <c r="G74" s="70">
        <v>639044775</v>
      </c>
      <c r="H74" s="73">
        <v>639044775</v>
      </c>
      <c r="I74" s="74">
        <v>756640195</v>
      </c>
      <c r="J74" s="70">
        <v>835103950</v>
      </c>
      <c r="K74" s="71">
        <v>919835427</v>
      </c>
    </row>
    <row r="75" spans="1:11" ht="12.75">
      <c r="A75" s="18" t="s">
        <v>83</v>
      </c>
      <c r="B75" s="11"/>
      <c r="C75" s="70">
        <v>366866634</v>
      </c>
      <c r="D75" s="70">
        <v>476228635</v>
      </c>
      <c r="E75" s="71">
        <v>541225652</v>
      </c>
      <c r="F75" s="72">
        <v>602104126</v>
      </c>
      <c r="G75" s="70">
        <v>602104126</v>
      </c>
      <c r="H75" s="73">
        <v>602104126</v>
      </c>
      <c r="I75" s="74">
        <v>668326089</v>
      </c>
      <c r="J75" s="70">
        <v>737631752</v>
      </c>
      <c r="K75" s="71">
        <v>812473589</v>
      </c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1865148347</v>
      </c>
      <c r="D79" s="75">
        <f aca="true" t="shared" si="13" ref="D79:K79">SUM(D70:D78)</f>
        <v>2503812193</v>
      </c>
      <c r="E79" s="76">
        <f t="shared" si="13"/>
        <v>2723735374</v>
      </c>
      <c r="F79" s="77">
        <f t="shared" si="13"/>
        <v>3061445686</v>
      </c>
      <c r="G79" s="75">
        <f t="shared" si="13"/>
        <v>3061445686</v>
      </c>
      <c r="H79" s="78">
        <f t="shared" si="13"/>
        <v>3061445686</v>
      </c>
      <c r="I79" s="79">
        <f t="shared" si="13"/>
        <v>3623512257</v>
      </c>
      <c r="J79" s="75">
        <f t="shared" si="13"/>
        <v>3955077932</v>
      </c>
      <c r="K79" s="76">
        <f t="shared" si="13"/>
        <v>4311886539</v>
      </c>
    </row>
    <row r="80" spans="1:11" ht="12.75">
      <c r="A80" s="94" t="s">
        <v>99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100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101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102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103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104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105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106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107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108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>
        <v>130836</v>
      </c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130836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130836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>
        <v>122676</v>
      </c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122676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122676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>
        <v>69438</v>
      </c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69438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69438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>
        <v>172380</v>
      </c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172380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172380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>
        <v>40464</v>
      </c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>
        <v>40464</v>
      </c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>
        <v>40464</v>
      </c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>
        <v>40464</v>
      </c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>
        <v>484352830</v>
      </c>
      <c r="F55" s="72"/>
      <c r="G55" s="70"/>
      <c r="H55" s="73">
        <v>514773077</v>
      </c>
      <c r="I55" s="74">
        <v>427831494</v>
      </c>
      <c r="J55" s="70">
        <v>461630182</v>
      </c>
      <c r="K55" s="71">
        <v>498098966</v>
      </c>
    </row>
    <row r="56" spans="1:11" ht="12.75">
      <c r="A56" s="18" t="s">
        <v>64</v>
      </c>
      <c r="B56" s="11"/>
      <c r="C56" s="70"/>
      <c r="D56" s="70"/>
      <c r="E56" s="71">
        <v>166596020</v>
      </c>
      <c r="F56" s="72">
        <v>167131178</v>
      </c>
      <c r="G56" s="70">
        <v>167131178</v>
      </c>
      <c r="H56" s="73">
        <v>126049985</v>
      </c>
      <c r="I56" s="74">
        <v>139964337</v>
      </c>
      <c r="J56" s="70">
        <v>147522411</v>
      </c>
      <c r="K56" s="71">
        <v>155488621</v>
      </c>
    </row>
    <row r="57" spans="1:11" ht="12.75">
      <c r="A57" s="18" t="s">
        <v>65</v>
      </c>
      <c r="B57" s="11"/>
      <c r="C57" s="70"/>
      <c r="D57" s="70"/>
      <c r="E57" s="71">
        <v>-134211981</v>
      </c>
      <c r="F57" s="72"/>
      <c r="G57" s="70"/>
      <c r="H57" s="73">
        <v>-114954905</v>
      </c>
      <c r="I57" s="74">
        <v>-156229663</v>
      </c>
      <c r="J57" s="70">
        <v>-170930874</v>
      </c>
      <c r="K57" s="71">
        <v>-187015469</v>
      </c>
    </row>
    <row r="58" spans="1:11" ht="12.75">
      <c r="A58" s="18" t="s">
        <v>66</v>
      </c>
      <c r="B58" s="11"/>
      <c r="C58" s="70"/>
      <c r="D58" s="70"/>
      <c r="E58" s="71">
        <v>86377419</v>
      </c>
      <c r="F58" s="72">
        <v>73311508</v>
      </c>
      <c r="G58" s="70">
        <v>73311508</v>
      </c>
      <c r="H58" s="73">
        <v>66617620</v>
      </c>
      <c r="I58" s="74">
        <v>64386473</v>
      </c>
      <c r="J58" s="70">
        <v>67863343</v>
      </c>
      <c r="K58" s="71">
        <v>71527964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603114288</v>
      </c>
      <c r="F60" s="67">
        <f t="shared" si="12"/>
        <v>240442686</v>
      </c>
      <c r="G60" s="65">
        <f t="shared" si="12"/>
        <v>240442686</v>
      </c>
      <c r="H60" s="68">
        <f t="shared" si="12"/>
        <v>592485777</v>
      </c>
      <c r="I60" s="69">
        <f t="shared" si="12"/>
        <v>475952641</v>
      </c>
      <c r="J60" s="65">
        <f t="shared" si="12"/>
        <v>506085062</v>
      </c>
      <c r="K60" s="66">
        <f t="shared" si="12"/>
        <v>538100082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>
        <v>443149611</v>
      </c>
      <c r="F71" s="72"/>
      <c r="G71" s="70"/>
      <c r="H71" s="73">
        <v>437939330</v>
      </c>
      <c r="I71" s="74">
        <v>477865844</v>
      </c>
      <c r="J71" s="70">
        <v>503670600</v>
      </c>
      <c r="K71" s="71">
        <v>530868813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443149611</v>
      </c>
      <c r="F79" s="77">
        <f t="shared" si="13"/>
        <v>0</v>
      </c>
      <c r="G79" s="75">
        <f t="shared" si="13"/>
        <v>0</v>
      </c>
      <c r="H79" s="78">
        <f t="shared" si="13"/>
        <v>437939330</v>
      </c>
      <c r="I79" s="79">
        <f t="shared" si="13"/>
        <v>477865844</v>
      </c>
      <c r="J79" s="75">
        <f t="shared" si="13"/>
        <v>503670600</v>
      </c>
      <c r="K79" s="76">
        <f t="shared" si="13"/>
        <v>530868813</v>
      </c>
    </row>
    <row r="80" spans="1:11" ht="12.75">
      <c r="A80" s="94" t="s">
        <v>99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100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101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102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103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104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105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106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107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108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19461</v>
      </c>
      <c r="D6" s="38">
        <v>19461</v>
      </c>
      <c r="E6" s="39">
        <v>19461</v>
      </c>
      <c r="F6" s="40">
        <v>19850</v>
      </c>
      <c r="G6" s="38">
        <v>19850</v>
      </c>
      <c r="H6" s="41">
        <v>19850</v>
      </c>
      <c r="I6" s="42">
        <v>19850</v>
      </c>
      <c r="J6" s="38">
        <v>19850</v>
      </c>
      <c r="K6" s="39">
        <v>19850</v>
      </c>
    </row>
    <row r="7" spans="1:11" ht="12.75">
      <c r="A7" s="18" t="s">
        <v>20</v>
      </c>
      <c r="B7" s="11"/>
      <c r="C7" s="38">
        <v>5376</v>
      </c>
      <c r="D7" s="38">
        <v>5376</v>
      </c>
      <c r="E7" s="39">
        <v>5376</v>
      </c>
      <c r="F7" s="40">
        <v>5484</v>
      </c>
      <c r="G7" s="38">
        <v>5484</v>
      </c>
      <c r="H7" s="41">
        <v>5484</v>
      </c>
      <c r="I7" s="42">
        <v>5484</v>
      </c>
      <c r="J7" s="38">
        <v>5484</v>
      </c>
      <c r="K7" s="39">
        <v>5484</v>
      </c>
    </row>
    <row r="8" spans="1:11" ht="12.75">
      <c r="A8" s="18" t="s">
        <v>21</v>
      </c>
      <c r="B8" s="11" t="s">
        <v>22</v>
      </c>
      <c r="C8" s="38">
        <v>1467</v>
      </c>
      <c r="D8" s="38">
        <v>1467</v>
      </c>
      <c r="E8" s="39">
        <v>1467</v>
      </c>
      <c r="F8" s="40">
        <v>1496</v>
      </c>
      <c r="G8" s="38">
        <v>1496</v>
      </c>
      <c r="H8" s="41">
        <v>1496</v>
      </c>
      <c r="I8" s="42">
        <v>1496</v>
      </c>
      <c r="J8" s="38">
        <v>1496</v>
      </c>
      <c r="K8" s="39">
        <v>1496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26304</v>
      </c>
      <c r="D10" s="43">
        <f aca="true" t="shared" si="0" ref="D10:K10">SUM(D6:D9)</f>
        <v>26304</v>
      </c>
      <c r="E10" s="44">
        <f t="shared" si="0"/>
        <v>26304</v>
      </c>
      <c r="F10" s="45">
        <f t="shared" si="0"/>
        <v>26830</v>
      </c>
      <c r="G10" s="43">
        <f t="shared" si="0"/>
        <v>26830</v>
      </c>
      <c r="H10" s="46">
        <f t="shared" si="0"/>
        <v>26830</v>
      </c>
      <c r="I10" s="47">
        <f t="shared" si="0"/>
        <v>26830</v>
      </c>
      <c r="J10" s="43">
        <f t="shared" si="0"/>
        <v>26830</v>
      </c>
      <c r="K10" s="44">
        <f t="shared" si="0"/>
        <v>26830</v>
      </c>
    </row>
    <row r="11" spans="1:11" ht="12.75">
      <c r="A11" s="18" t="s">
        <v>26</v>
      </c>
      <c r="B11" s="11" t="s">
        <v>27</v>
      </c>
      <c r="C11" s="38">
        <v>2394</v>
      </c>
      <c r="D11" s="38">
        <v>2394</v>
      </c>
      <c r="E11" s="39">
        <v>2394</v>
      </c>
      <c r="F11" s="40">
        <v>2442</v>
      </c>
      <c r="G11" s="38">
        <v>2442</v>
      </c>
      <c r="H11" s="41">
        <v>2442</v>
      </c>
      <c r="I11" s="42">
        <v>2442</v>
      </c>
      <c r="J11" s="38">
        <v>2442</v>
      </c>
      <c r="K11" s="39">
        <v>2442</v>
      </c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>
        <v>1266</v>
      </c>
      <c r="D13" s="38">
        <v>1266</v>
      </c>
      <c r="E13" s="39">
        <v>1266</v>
      </c>
      <c r="F13" s="40">
        <v>1291</v>
      </c>
      <c r="G13" s="38">
        <v>1291</v>
      </c>
      <c r="H13" s="41">
        <v>1291</v>
      </c>
      <c r="I13" s="42">
        <v>1291</v>
      </c>
      <c r="J13" s="38">
        <v>1291</v>
      </c>
      <c r="K13" s="39">
        <v>1291</v>
      </c>
    </row>
    <row r="14" spans="1:11" ht="12.75">
      <c r="A14" s="19" t="s">
        <v>30</v>
      </c>
      <c r="B14" s="11"/>
      <c r="C14" s="48">
        <f>SUM(C11:C13)</f>
        <v>3660</v>
      </c>
      <c r="D14" s="48">
        <f aca="true" t="shared" si="1" ref="D14:K14">SUM(D11:D13)</f>
        <v>3660</v>
      </c>
      <c r="E14" s="49">
        <f t="shared" si="1"/>
        <v>3660</v>
      </c>
      <c r="F14" s="50">
        <f t="shared" si="1"/>
        <v>3733</v>
      </c>
      <c r="G14" s="48">
        <f t="shared" si="1"/>
        <v>3733</v>
      </c>
      <c r="H14" s="51">
        <f t="shared" si="1"/>
        <v>3733</v>
      </c>
      <c r="I14" s="52">
        <f t="shared" si="1"/>
        <v>3733</v>
      </c>
      <c r="J14" s="48">
        <f t="shared" si="1"/>
        <v>3733</v>
      </c>
      <c r="K14" s="49">
        <f t="shared" si="1"/>
        <v>3733</v>
      </c>
    </row>
    <row r="15" spans="1:11" ht="12.75">
      <c r="A15" s="20" t="s">
        <v>31</v>
      </c>
      <c r="B15" s="11" t="s">
        <v>32</v>
      </c>
      <c r="C15" s="53">
        <f>+C10+C14</f>
        <v>29964</v>
      </c>
      <c r="D15" s="53">
        <f aca="true" t="shared" si="2" ref="D15:K15">+D10+D14</f>
        <v>29964</v>
      </c>
      <c r="E15" s="54">
        <f t="shared" si="2"/>
        <v>29964</v>
      </c>
      <c r="F15" s="55">
        <f t="shared" si="2"/>
        <v>30563</v>
      </c>
      <c r="G15" s="53">
        <f t="shared" si="2"/>
        <v>30563</v>
      </c>
      <c r="H15" s="56">
        <f t="shared" si="2"/>
        <v>30563</v>
      </c>
      <c r="I15" s="57">
        <f t="shared" si="2"/>
        <v>30563</v>
      </c>
      <c r="J15" s="53">
        <f t="shared" si="2"/>
        <v>30563</v>
      </c>
      <c r="K15" s="54">
        <f t="shared" si="2"/>
        <v>30563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17370</v>
      </c>
      <c r="D17" s="38">
        <v>17370</v>
      </c>
      <c r="E17" s="39">
        <v>17370</v>
      </c>
      <c r="F17" s="40">
        <v>17717</v>
      </c>
      <c r="G17" s="38">
        <v>17717</v>
      </c>
      <c r="H17" s="41">
        <v>17717</v>
      </c>
      <c r="I17" s="42">
        <v>17717</v>
      </c>
      <c r="J17" s="38">
        <v>17717</v>
      </c>
      <c r="K17" s="39">
        <v>17717</v>
      </c>
    </row>
    <row r="18" spans="1:11" ht="12.75">
      <c r="A18" s="18" t="s">
        <v>35</v>
      </c>
      <c r="B18" s="11"/>
      <c r="C18" s="38">
        <v>5505</v>
      </c>
      <c r="D18" s="38">
        <v>5505</v>
      </c>
      <c r="E18" s="39">
        <v>5505</v>
      </c>
      <c r="F18" s="40">
        <v>5615</v>
      </c>
      <c r="G18" s="38">
        <v>5615</v>
      </c>
      <c r="H18" s="41">
        <v>5615</v>
      </c>
      <c r="I18" s="42">
        <v>5615</v>
      </c>
      <c r="J18" s="38">
        <v>5615</v>
      </c>
      <c r="K18" s="39">
        <v>5615</v>
      </c>
    </row>
    <row r="19" spans="1:11" ht="12.75">
      <c r="A19" s="18" t="s">
        <v>36</v>
      </c>
      <c r="B19" s="11"/>
      <c r="C19" s="38">
        <v>1842</v>
      </c>
      <c r="D19" s="38">
        <v>1842</v>
      </c>
      <c r="E19" s="39">
        <v>1842</v>
      </c>
      <c r="F19" s="40">
        <v>1879</v>
      </c>
      <c r="G19" s="38">
        <v>1879</v>
      </c>
      <c r="H19" s="41">
        <v>1879</v>
      </c>
      <c r="I19" s="42">
        <v>1879</v>
      </c>
      <c r="J19" s="38">
        <v>1879</v>
      </c>
      <c r="K19" s="39">
        <v>1879</v>
      </c>
    </row>
    <row r="20" spans="1:11" ht="12.75">
      <c r="A20" s="18" t="s">
        <v>37</v>
      </c>
      <c r="B20" s="11"/>
      <c r="C20" s="38">
        <v>477</v>
      </c>
      <c r="D20" s="38">
        <v>477</v>
      </c>
      <c r="E20" s="39">
        <v>477</v>
      </c>
      <c r="F20" s="40">
        <v>487</v>
      </c>
      <c r="G20" s="38">
        <v>487</v>
      </c>
      <c r="H20" s="41">
        <v>487</v>
      </c>
      <c r="I20" s="42">
        <v>487</v>
      </c>
      <c r="J20" s="38">
        <v>487</v>
      </c>
      <c r="K20" s="39">
        <v>487</v>
      </c>
    </row>
    <row r="21" spans="1:11" ht="12.75">
      <c r="A21" s="18" t="s">
        <v>38</v>
      </c>
      <c r="B21" s="11"/>
      <c r="C21" s="38">
        <v>3519</v>
      </c>
      <c r="D21" s="38">
        <v>3519</v>
      </c>
      <c r="E21" s="39">
        <v>3519</v>
      </c>
      <c r="F21" s="40">
        <v>3589</v>
      </c>
      <c r="G21" s="38">
        <v>3589</v>
      </c>
      <c r="H21" s="41">
        <v>3589</v>
      </c>
      <c r="I21" s="42">
        <v>3589</v>
      </c>
      <c r="J21" s="38">
        <v>3589</v>
      </c>
      <c r="K21" s="39">
        <v>3589</v>
      </c>
    </row>
    <row r="22" spans="1:11" ht="12.75">
      <c r="A22" s="19" t="s">
        <v>25</v>
      </c>
      <c r="B22" s="11"/>
      <c r="C22" s="43">
        <f>SUM(C17:C21)</f>
        <v>28713</v>
      </c>
      <c r="D22" s="43">
        <f aca="true" t="shared" si="3" ref="D22:K22">SUM(D17:D21)</f>
        <v>28713</v>
      </c>
      <c r="E22" s="44">
        <f t="shared" si="3"/>
        <v>28713</v>
      </c>
      <c r="F22" s="45">
        <f t="shared" si="3"/>
        <v>29287</v>
      </c>
      <c r="G22" s="43">
        <f t="shared" si="3"/>
        <v>29287</v>
      </c>
      <c r="H22" s="46">
        <f t="shared" si="3"/>
        <v>29287</v>
      </c>
      <c r="I22" s="47">
        <f t="shared" si="3"/>
        <v>29287</v>
      </c>
      <c r="J22" s="43">
        <f t="shared" si="3"/>
        <v>29287</v>
      </c>
      <c r="K22" s="44">
        <f t="shared" si="3"/>
        <v>29287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>
        <v>645</v>
      </c>
      <c r="D24" s="38">
        <v>645</v>
      </c>
      <c r="E24" s="39">
        <v>645</v>
      </c>
      <c r="F24" s="40">
        <v>658</v>
      </c>
      <c r="G24" s="38">
        <v>658</v>
      </c>
      <c r="H24" s="41">
        <v>658</v>
      </c>
      <c r="I24" s="42">
        <v>658</v>
      </c>
      <c r="J24" s="38">
        <v>658</v>
      </c>
      <c r="K24" s="39">
        <v>658</v>
      </c>
    </row>
    <row r="25" spans="1:11" ht="12.75">
      <c r="A25" s="18" t="s">
        <v>41</v>
      </c>
      <c r="B25" s="11"/>
      <c r="C25" s="38">
        <v>606</v>
      </c>
      <c r="D25" s="38">
        <v>606</v>
      </c>
      <c r="E25" s="39">
        <v>606</v>
      </c>
      <c r="F25" s="40">
        <v>618</v>
      </c>
      <c r="G25" s="38">
        <v>618</v>
      </c>
      <c r="H25" s="41">
        <v>618</v>
      </c>
      <c r="I25" s="42">
        <v>618</v>
      </c>
      <c r="J25" s="38">
        <v>618</v>
      </c>
      <c r="K25" s="39">
        <v>618</v>
      </c>
    </row>
    <row r="26" spans="1:11" ht="12.75">
      <c r="A26" s="19" t="s">
        <v>30</v>
      </c>
      <c r="B26" s="11"/>
      <c r="C26" s="48">
        <f>SUM(C23:C25)</f>
        <v>1251</v>
      </c>
      <c r="D26" s="48">
        <f aca="true" t="shared" si="4" ref="D26:K26">SUM(D23:D25)</f>
        <v>1251</v>
      </c>
      <c r="E26" s="49">
        <f t="shared" si="4"/>
        <v>1251</v>
      </c>
      <c r="F26" s="50">
        <f t="shared" si="4"/>
        <v>1276</v>
      </c>
      <c r="G26" s="48">
        <f t="shared" si="4"/>
        <v>1276</v>
      </c>
      <c r="H26" s="51">
        <f t="shared" si="4"/>
        <v>1276</v>
      </c>
      <c r="I26" s="52">
        <f t="shared" si="4"/>
        <v>1276</v>
      </c>
      <c r="J26" s="48">
        <f t="shared" si="4"/>
        <v>1276</v>
      </c>
      <c r="K26" s="49">
        <f t="shared" si="4"/>
        <v>1276</v>
      </c>
    </row>
    <row r="27" spans="1:11" ht="12.75">
      <c r="A27" s="20" t="s">
        <v>31</v>
      </c>
      <c r="B27" s="11" t="s">
        <v>32</v>
      </c>
      <c r="C27" s="53">
        <f>+C22+C26</f>
        <v>29964</v>
      </c>
      <c r="D27" s="53">
        <f aca="true" t="shared" si="5" ref="D27:K27">+D22+D26</f>
        <v>29964</v>
      </c>
      <c r="E27" s="54">
        <f t="shared" si="5"/>
        <v>29964</v>
      </c>
      <c r="F27" s="55">
        <f t="shared" si="5"/>
        <v>30563</v>
      </c>
      <c r="G27" s="53">
        <f t="shared" si="5"/>
        <v>30563</v>
      </c>
      <c r="H27" s="56">
        <f t="shared" si="5"/>
        <v>30563</v>
      </c>
      <c r="I27" s="57">
        <f t="shared" si="5"/>
        <v>30563</v>
      </c>
      <c r="J27" s="53">
        <f t="shared" si="5"/>
        <v>30563</v>
      </c>
      <c r="K27" s="54">
        <f t="shared" si="5"/>
        <v>30563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15906</v>
      </c>
      <c r="D29" s="38">
        <v>15906</v>
      </c>
      <c r="E29" s="39">
        <v>15906</v>
      </c>
      <c r="F29" s="40">
        <v>16224</v>
      </c>
      <c r="G29" s="38">
        <v>16224</v>
      </c>
      <c r="H29" s="41">
        <v>16224</v>
      </c>
      <c r="I29" s="42">
        <v>16224</v>
      </c>
      <c r="J29" s="38">
        <v>16224</v>
      </c>
      <c r="K29" s="39">
        <v>16224</v>
      </c>
    </row>
    <row r="30" spans="1:11" ht="12.75">
      <c r="A30" s="18" t="s">
        <v>44</v>
      </c>
      <c r="B30" s="11"/>
      <c r="C30" s="38">
        <v>7500</v>
      </c>
      <c r="D30" s="38">
        <v>7500</v>
      </c>
      <c r="E30" s="39">
        <v>7500</v>
      </c>
      <c r="F30" s="40">
        <v>7650</v>
      </c>
      <c r="G30" s="38">
        <v>7650</v>
      </c>
      <c r="H30" s="41">
        <v>7650</v>
      </c>
      <c r="I30" s="42">
        <v>7650</v>
      </c>
      <c r="J30" s="38">
        <v>7650</v>
      </c>
      <c r="K30" s="39">
        <v>7650</v>
      </c>
    </row>
    <row r="31" spans="1:11" ht="12.75">
      <c r="A31" s="19" t="s">
        <v>25</v>
      </c>
      <c r="B31" s="11"/>
      <c r="C31" s="43">
        <f>SUM(C29:C30)</f>
        <v>23406</v>
      </c>
      <c r="D31" s="43">
        <f aca="true" t="shared" si="6" ref="D31:K31">SUM(D29:D30)</f>
        <v>23406</v>
      </c>
      <c r="E31" s="44">
        <f t="shared" si="6"/>
        <v>23406</v>
      </c>
      <c r="F31" s="45">
        <f t="shared" si="6"/>
        <v>23874</v>
      </c>
      <c r="G31" s="43">
        <f t="shared" si="6"/>
        <v>23874</v>
      </c>
      <c r="H31" s="46">
        <f t="shared" si="6"/>
        <v>23874</v>
      </c>
      <c r="I31" s="47">
        <f t="shared" si="6"/>
        <v>23874</v>
      </c>
      <c r="J31" s="43">
        <f t="shared" si="6"/>
        <v>23874</v>
      </c>
      <c r="K31" s="44">
        <f t="shared" si="6"/>
        <v>23874</v>
      </c>
    </row>
    <row r="32" spans="1:11" ht="12.75">
      <c r="A32" s="18" t="s">
        <v>45</v>
      </c>
      <c r="B32" s="11"/>
      <c r="C32" s="38">
        <v>363</v>
      </c>
      <c r="D32" s="38">
        <v>363</v>
      </c>
      <c r="E32" s="39">
        <v>363</v>
      </c>
      <c r="F32" s="40">
        <v>370</v>
      </c>
      <c r="G32" s="38">
        <v>370</v>
      </c>
      <c r="H32" s="41">
        <v>370</v>
      </c>
      <c r="I32" s="42">
        <v>370</v>
      </c>
      <c r="J32" s="38">
        <v>370</v>
      </c>
      <c r="K32" s="39">
        <v>370</v>
      </c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6195</v>
      </c>
      <c r="D34" s="38">
        <v>6195</v>
      </c>
      <c r="E34" s="39">
        <v>6195</v>
      </c>
      <c r="F34" s="40">
        <v>6319</v>
      </c>
      <c r="G34" s="38">
        <v>6319</v>
      </c>
      <c r="H34" s="41">
        <v>6319</v>
      </c>
      <c r="I34" s="42">
        <v>6319</v>
      </c>
      <c r="J34" s="38">
        <v>6319</v>
      </c>
      <c r="K34" s="39">
        <v>6319</v>
      </c>
    </row>
    <row r="35" spans="1:11" ht="12.75">
      <c r="A35" s="19" t="s">
        <v>30</v>
      </c>
      <c r="B35" s="11"/>
      <c r="C35" s="48">
        <f>SUM(C32:C34)</f>
        <v>6558</v>
      </c>
      <c r="D35" s="48">
        <f aca="true" t="shared" si="7" ref="D35:K35">SUM(D32:D34)</f>
        <v>6558</v>
      </c>
      <c r="E35" s="49">
        <f t="shared" si="7"/>
        <v>6558</v>
      </c>
      <c r="F35" s="50">
        <f t="shared" si="7"/>
        <v>6689</v>
      </c>
      <c r="G35" s="48">
        <f t="shared" si="7"/>
        <v>6689</v>
      </c>
      <c r="H35" s="51">
        <f t="shared" si="7"/>
        <v>6689</v>
      </c>
      <c r="I35" s="52">
        <f t="shared" si="7"/>
        <v>6689</v>
      </c>
      <c r="J35" s="48">
        <f t="shared" si="7"/>
        <v>6689</v>
      </c>
      <c r="K35" s="49">
        <f t="shared" si="7"/>
        <v>6689</v>
      </c>
    </row>
    <row r="36" spans="1:11" ht="12.75">
      <c r="A36" s="20" t="s">
        <v>31</v>
      </c>
      <c r="B36" s="11" t="s">
        <v>32</v>
      </c>
      <c r="C36" s="53">
        <f>+C31+C35</f>
        <v>29964</v>
      </c>
      <c r="D36" s="53">
        <f aca="true" t="shared" si="8" ref="D36:K36">+D31+D35</f>
        <v>29964</v>
      </c>
      <c r="E36" s="54">
        <f t="shared" si="8"/>
        <v>29964</v>
      </c>
      <c r="F36" s="55">
        <f t="shared" si="8"/>
        <v>30563</v>
      </c>
      <c r="G36" s="53">
        <f t="shared" si="8"/>
        <v>30563</v>
      </c>
      <c r="H36" s="56">
        <f t="shared" si="8"/>
        <v>30563</v>
      </c>
      <c r="I36" s="57">
        <f t="shared" si="8"/>
        <v>30563</v>
      </c>
      <c r="J36" s="53">
        <f t="shared" si="8"/>
        <v>30563</v>
      </c>
      <c r="K36" s="54">
        <f t="shared" si="8"/>
        <v>30563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24594</v>
      </c>
      <c r="D38" s="58">
        <v>24594</v>
      </c>
      <c r="E38" s="59">
        <v>24594</v>
      </c>
      <c r="F38" s="60">
        <v>25086</v>
      </c>
      <c r="G38" s="58">
        <v>25086</v>
      </c>
      <c r="H38" s="61">
        <v>25086</v>
      </c>
      <c r="I38" s="62">
        <v>25086</v>
      </c>
      <c r="J38" s="58">
        <v>25086</v>
      </c>
      <c r="K38" s="59">
        <v>25086</v>
      </c>
    </row>
    <row r="39" spans="1:11" ht="12.75">
      <c r="A39" s="19" t="s">
        <v>25</v>
      </c>
      <c r="B39" s="11"/>
      <c r="C39" s="38">
        <f>+C38</f>
        <v>24594</v>
      </c>
      <c r="D39" s="38">
        <f aca="true" t="shared" si="9" ref="D39:K39">+D38</f>
        <v>24594</v>
      </c>
      <c r="E39" s="39">
        <f t="shared" si="9"/>
        <v>24594</v>
      </c>
      <c r="F39" s="40">
        <f t="shared" si="9"/>
        <v>25086</v>
      </c>
      <c r="G39" s="38">
        <f t="shared" si="9"/>
        <v>25086</v>
      </c>
      <c r="H39" s="41">
        <f t="shared" si="9"/>
        <v>25086</v>
      </c>
      <c r="I39" s="42">
        <f t="shared" si="9"/>
        <v>25086</v>
      </c>
      <c r="J39" s="38">
        <f t="shared" si="9"/>
        <v>25086</v>
      </c>
      <c r="K39" s="39">
        <f t="shared" si="9"/>
        <v>25086</v>
      </c>
    </row>
    <row r="40" spans="1:11" ht="12.75">
      <c r="A40" s="18" t="s">
        <v>50</v>
      </c>
      <c r="B40" s="11"/>
      <c r="C40" s="38">
        <v>300</v>
      </c>
      <c r="D40" s="38">
        <v>303</v>
      </c>
      <c r="E40" s="39">
        <v>303</v>
      </c>
      <c r="F40" s="40">
        <v>309</v>
      </c>
      <c r="G40" s="38">
        <v>309</v>
      </c>
      <c r="H40" s="41">
        <v>309</v>
      </c>
      <c r="I40" s="42">
        <v>309</v>
      </c>
      <c r="J40" s="38">
        <v>309</v>
      </c>
      <c r="K40" s="39">
        <v>309</v>
      </c>
    </row>
    <row r="41" spans="1:11" ht="12.75">
      <c r="A41" s="18" t="s">
        <v>51</v>
      </c>
      <c r="B41" s="11"/>
      <c r="C41" s="38">
        <v>579</v>
      </c>
      <c r="D41" s="38">
        <v>579</v>
      </c>
      <c r="E41" s="39">
        <v>579</v>
      </c>
      <c r="F41" s="40">
        <v>591</v>
      </c>
      <c r="G41" s="38">
        <v>591</v>
      </c>
      <c r="H41" s="41">
        <v>591</v>
      </c>
      <c r="I41" s="42">
        <v>591</v>
      </c>
      <c r="J41" s="38">
        <v>591</v>
      </c>
      <c r="K41" s="39">
        <v>591</v>
      </c>
    </row>
    <row r="42" spans="1:11" ht="12.75">
      <c r="A42" s="18" t="s">
        <v>52</v>
      </c>
      <c r="B42" s="11"/>
      <c r="C42" s="38">
        <v>3177</v>
      </c>
      <c r="D42" s="38">
        <v>3177</v>
      </c>
      <c r="E42" s="39">
        <v>3177</v>
      </c>
      <c r="F42" s="40">
        <v>3241</v>
      </c>
      <c r="G42" s="38">
        <v>3241</v>
      </c>
      <c r="H42" s="41">
        <v>3241</v>
      </c>
      <c r="I42" s="42">
        <v>3241</v>
      </c>
      <c r="J42" s="38">
        <v>3241</v>
      </c>
      <c r="K42" s="39">
        <v>3241</v>
      </c>
    </row>
    <row r="43" spans="1:11" ht="12.75">
      <c r="A43" s="18" t="s">
        <v>53</v>
      </c>
      <c r="B43" s="11"/>
      <c r="C43" s="38">
        <v>366</v>
      </c>
      <c r="D43" s="38">
        <v>363</v>
      </c>
      <c r="E43" s="39">
        <v>363</v>
      </c>
      <c r="F43" s="40">
        <v>370</v>
      </c>
      <c r="G43" s="38">
        <v>370</v>
      </c>
      <c r="H43" s="41">
        <v>370</v>
      </c>
      <c r="I43" s="42">
        <v>370</v>
      </c>
      <c r="J43" s="38">
        <v>370</v>
      </c>
      <c r="K43" s="39">
        <v>370</v>
      </c>
    </row>
    <row r="44" spans="1:11" ht="12.75">
      <c r="A44" s="18" t="s">
        <v>54</v>
      </c>
      <c r="B44" s="11"/>
      <c r="C44" s="38">
        <v>948</v>
      </c>
      <c r="D44" s="38">
        <v>948</v>
      </c>
      <c r="E44" s="39">
        <v>948</v>
      </c>
      <c r="F44" s="40">
        <v>967</v>
      </c>
      <c r="G44" s="38">
        <v>967</v>
      </c>
      <c r="H44" s="41">
        <v>967</v>
      </c>
      <c r="I44" s="42">
        <v>967</v>
      </c>
      <c r="J44" s="38">
        <v>967</v>
      </c>
      <c r="K44" s="39">
        <v>967</v>
      </c>
    </row>
    <row r="45" spans="1:11" ht="12.75">
      <c r="A45" s="19" t="s">
        <v>30</v>
      </c>
      <c r="B45" s="11"/>
      <c r="C45" s="48">
        <f>SUM(C40:C44)</f>
        <v>5370</v>
      </c>
      <c r="D45" s="48">
        <f aca="true" t="shared" si="10" ref="D45:K45">SUM(D40:D44)</f>
        <v>5370</v>
      </c>
      <c r="E45" s="49">
        <f t="shared" si="10"/>
        <v>5370</v>
      </c>
      <c r="F45" s="50">
        <f t="shared" si="10"/>
        <v>5478</v>
      </c>
      <c r="G45" s="48">
        <f t="shared" si="10"/>
        <v>5478</v>
      </c>
      <c r="H45" s="51">
        <f t="shared" si="10"/>
        <v>5478</v>
      </c>
      <c r="I45" s="52">
        <f t="shared" si="10"/>
        <v>5478</v>
      </c>
      <c r="J45" s="48">
        <f t="shared" si="10"/>
        <v>5478</v>
      </c>
      <c r="K45" s="49">
        <f t="shared" si="10"/>
        <v>5478</v>
      </c>
    </row>
    <row r="46" spans="1:11" ht="12.75">
      <c r="A46" s="20" t="s">
        <v>31</v>
      </c>
      <c r="B46" s="11" t="s">
        <v>32</v>
      </c>
      <c r="C46" s="53">
        <f>+C39+C45</f>
        <v>29964</v>
      </c>
      <c r="D46" s="53">
        <f aca="true" t="shared" si="11" ref="D46:K46">+D39+D45</f>
        <v>29964</v>
      </c>
      <c r="E46" s="54">
        <f t="shared" si="11"/>
        <v>29964</v>
      </c>
      <c r="F46" s="55">
        <f t="shared" si="11"/>
        <v>30564</v>
      </c>
      <c r="G46" s="53">
        <f t="shared" si="11"/>
        <v>30564</v>
      </c>
      <c r="H46" s="56">
        <f t="shared" si="11"/>
        <v>30564</v>
      </c>
      <c r="I46" s="57">
        <f t="shared" si="11"/>
        <v>30564</v>
      </c>
      <c r="J46" s="53">
        <f t="shared" si="11"/>
        <v>30564</v>
      </c>
      <c r="K46" s="54">
        <f t="shared" si="11"/>
        <v>30564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1166</v>
      </c>
      <c r="D49" s="38">
        <v>3753</v>
      </c>
      <c r="E49" s="64">
        <v>3753</v>
      </c>
      <c r="F49" s="42">
        <v>18100</v>
      </c>
      <c r="G49" s="38">
        <v>18100</v>
      </c>
      <c r="H49" s="64">
        <v>18100</v>
      </c>
      <c r="I49" s="42">
        <v>6000</v>
      </c>
      <c r="J49" s="38">
        <v>8000</v>
      </c>
      <c r="K49" s="64">
        <v>10000</v>
      </c>
    </row>
    <row r="50" spans="1:11" ht="12.75">
      <c r="A50" s="18" t="s">
        <v>58</v>
      </c>
      <c r="B50" s="11"/>
      <c r="C50" s="38">
        <v>1166</v>
      </c>
      <c r="D50" s="38">
        <v>3753</v>
      </c>
      <c r="E50" s="64">
        <v>3753</v>
      </c>
      <c r="F50" s="42">
        <v>6000</v>
      </c>
      <c r="G50" s="38">
        <v>6000</v>
      </c>
      <c r="H50" s="64">
        <v>6000</v>
      </c>
      <c r="I50" s="42">
        <v>6000</v>
      </c>
      <c r="J50" s="38">
        <v>8000</v>
      </c>
      <c r="K50" s="64">
        <v>10000</v>
      </c>
    </row>
    <row r="51" spans="1:11" ht="12.75">
      <c r="A51" s="18" t="s">
        <v>59</v>
      </c>
      <c r="B51" s="11"/>
      <c r="C51" s="38">
        <v>360</v>
      </c>
      <c r="D51" s="38">
        <v>360</v>
      </c>
      <c r="E51" s="64">
        <v>360</v>
      </c>
      <c r="F51" s="42">
        <v>6000</v>
      </c>
      <c r="G51" s="38">
        <v>6000</v>
      </c>
      <c r="H51" s="64">
        <v>6000</v>
      </c>
      <c r="I51" s="42">
        <v>3000</v>
      </c>
      <c r="J51" s="38">
        <v>4000</v>
      </c>
      <c r="K51" s="64">
        <v>5000</v>
      </c>
    </row>
    <row r="52" spans="1:11" ht="12.75">
      <c r="A52" s="23" t="s">
        <v>60</v>
      </c>
      <c r="B52" s="22"/>
      <c r="C52" s="58">
        <v>1166</v>
      </c>
      <c r="D52" s="58">
        <v>3753</v>
      </c>
      <c r="E52" s="80">
        <v>3753</v>
      </c>
      <c r="F52" s="62">
        <v>6000</v>
      </c>
      <c r="G52" s="58">
        <v>6000</v>
      </c>
      <c r="H52" s="80">
        <v>6000</v>
      </c>
      <c r="I52" s="62">
        <v>6000</v>
      </c>
      <c r="J52" s="58">
        <v>8000</v>
      </c>
      <c r="K52" s="80">
        <v>10000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8133720</v>
      </c>
      <c r="D55" s="70">
        <v>9286352</v>
      </c>
      <c r="E55" s="71">
        <v>9286352</v>
      </c>
      <c r="F55" s="72">
        <v>12187314</v>
      </c>
      <c r="G55" s="70">
        <v>12187314</v>
      </c>
      <c r="H55" s="73">
        <v>12187314</v>
      </c>
      <c r="I55" s="74">
        <v>12320640</v>
      </c>
      <c r="J55" s="70">
        <v>17823859</v>
      </c>
      <c r="K55" s="71">
        <v>24106770</v>
      </c>
    </row>
    <row r="56" spans="1:11" ht="12.75">
      <c r="A56" s="18" t="s">
        <v>64</v>
      </c>
      <c r="B56" s="11"/>
      <c r="C56" s="70">
        <v>2269782</v>
      </c>
      <c r="D56" s="70">
        <v>7817348</v>
      </c>
      <c r="E56" s="71">
        <v>7817348</v>
      </c>
      <c r="F56" s="72">
        <v>15443968</v>
      </c>
      <c r="G56" s="70">
        <v>15443968</v>
      </c>
      <c r="H56" s="73">
        <v>15443968</v>
      </c>
      <c r="I56" s="74">
        <v>16524720</v>
      </c>
      <c r="J56" s="70">
        <v>23575267</v>
      </c>
      <c r="K56" s="71">
        <v>31531920</v>
      </c>
    </row>
    <row r="57" spans="1:11" ht="12.75">
      <c r="A57" s="18" t="s">
        <v>65</v>
      </c>
      <c r="B57" s="11"/>
      <c r="C57" s="70">
        <v>190733</v>
      </c>
      <c r="D57" s="70">
        <v>418178</v>
      </c>
      <c r="E57" s="71">
        <v>418178</v>
      </c>
      <c r="F57" s="72">
        <v>4235531</v>
      </c>
      <c r="G57" s="70">
        <v>4235531</v>
      </c>
      <c r="H57" s="73">
        <v>4235531</v>
      </c>
      <c r="I57" s="74">
        <v>2023920</v>
      </c>
      <c r="J57" s="70">
        <v>2917143</v>
      </c>
      <c r="K57" s="71">
        <v>7672087</v>
      </c>
    </row>
    <row r="58" spans="1:11" ht="12.75">
      <c r="A58" s="18" t="s">
        <v>66</v>
      </c>
      <c r="B58" s="11"/>
      <c r="C58" s="70">
        <v>1030651</v>
      </c>
      <c r="D58" s="70">
        <v>3549566</v>
      </c>
      <c r="E58" s="71">
        <v>3549566</v>
      </c>
      <c r="F58" s="72">
        <v>6648840</v>
      </c>
      <c r="G58" s="70">
        <v>6648840</v>
      </c>
      <c r="H58" s="73">
        <v>6648840</v>
      </c>
      <c r="I58" s="74">
        <v>7944282</v>
      </c>
      <c r="J58" s="70">
        <v>11347294</v>
      </c>
      <c r="K58" s="71">
        <v>15351466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11624886</v>
      </c>
      <c r="D60" s="65">
        <f aca="true" t="shared" si="12" ref="D60:K60">SUM(D55:D59)</f>
        <v>21071444</v>
      </c>
      <c r="E60" s="66">
        <f t="shared" si="12"/>
        <v>21071444</v>
      </c>
      <c r="F60" s="67">
        <f t="shared" si="12"/>
        <v>38515653</v>
      </c>
      <c r="G60" s="65">
        <f t="shared" si="12"/>
        <v>38515653</v>
      </c>
      <c r="H60" s="68">
        <f t="shared" si="12"/>
        <v>38515653</v>
      </c>
      <c r="I60" s="69">
        <f t="shared" si="12"/>
        <v>38813562</v>
      </c>
      <c r="J60" s="65">
        <f t="shared" si="12"/>
        <v>55663563</v>
      </c>
      <c r="K60" s="66">
        <f t="shared" si="12"/>
        <v>78662243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150000</v>
      </c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>
        <v>6</v>
      </c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>
        <v>214</v>
      </c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>
        <v>50</v>
      </c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>
        <v>85</v>
      </c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6979102</v>
      </c>
      <c r="D71" s="70"/>
      <c r="E71" s="71">
        <v>161505479</v>
      </c>
      <c r="F71" s="72">
        <v>34503326</v>
      </c>
      <c r="G71" s="70">
        <v>33066086</v>
      </c>
      <c r="H71" s="73">
        <v>33066086</v>
      </c>
      <c r="I71" s="74">
        <v>8829522</v>
      </c>
      <c r="J71" s="70">
        <v>9712475</v>
      </c>
      <c r="K71" s="71">
        <v>10392349</v>
      </c>
    </row>
    <row r="72" spans="1:11" ht="12.75">
      <c r="A72" s="18" t="s">
        <v>80</v>
      </c>
      <c r="B72" s="11"/>
      <c r="C72" s="70">
        <v>-8133720</v>
      </c>
      <c r="D72" s="70">
        <v>-10352843</v>
      </c>
      <c r="E72" s="71">
        <v>12670019</v>
      </c>
      <c r="F72" s="72">
        <v>14579290</v>
      </c>
      <c r="G72" s="70">
        <v>9850665</v>
      </c>
      <c r="H72" s="73">
        <v>9850665</v>
      </c>
      <c r="I72" s="74">
        <v>10087070</v>
      </c>
      <c r="J72" s="70">
        <v>6488507</v>
      </c>
      <c r="K72" s="71">
        <v>1936638</v>
      </c>
    </row>
    <row r="73" spans="1:11" ht="12.75">
      <c r="A73" s="18" t="s">
        <v>81</v>
      </c>
      <c r="B73" s="11"/>
      <c r="C73" s="70">
        <v>-2269782</v>
      </c>
      <c r="D73" s="70">
        <v>-7817348</v>
      </c>
      <c r="E73" s="71">
        <v>-352592</v>
      </c>
      <c r="F73" s="72"/>
      <c r="G73" s="70">
        <v>-2504491</v>
      </c>
      <c r="H73" s="73">
        <v>-2504491</v>
      </c>
      <c r="I73" s="74">
        <v>-4638840</v>
      </c>
      <c r="J73" s="70">
        <v>-10500800</v>
      </c>
      <c r="K73" s="71">
        <v>-17150005</v>
      </c>
    </row>
    <row r="74" spans="1:11" ht="12.75">
      <c r="A74" s="18" t="s">
        <v>82</v>
      </c>
      <c r="B74" s="11"/>
      <c r="C74" s="70">
        <v>-190733</v>
      </c>
      <c r="D74" s="70">
        <v>-15411374</v>
      </c>
      <c r="E74" s="71">
        <v>-32355</v>
      </c>
      <c r="F74" s="72">
        <v>-2467991</v>
      </c>
      <c r="G74" s="70">
        <v>-2467991</v>
      </c>
      <c r="H74" s="73">
        <v>-2467991</v>
      </c>
      <c r="I74" s="74">
        <v>-1751955</v>
      </c>
      <c r="J74" s="70">
        <v>-2623151</v>
      </c>
      <c r="K74" s="71">
        <v>-7362806</v>
      </c>
    </row>
    <row r="75" spans="1:11" ht="12.75">
      <c r="A75" s="18" t="s">
        <v>83</v>
      </c>
      <c r="B75" s="11"/>
      <c r="C75" s="70">
        <v>-1030651</v>
      </c>
      <c r="D75" s="70">
        <v>-4672293</v>
      </c>
      <c r="E75" s="71">
        <v>-3184319</v>
      </c>
      <c r="F75" s="72">
        <v>-2770503</v>
      </c>
      <c r="G75" s="70">
        <v>-1770503</v>
      </c>
      <c r="H75" s="73">
        <v>-1770503</v>
      </c>
      <c r="I75" s="74">
        <v>-3610721</v>
      </c>
      <c r="J75" s="70">
        <v>-6580375</v>
      </c>
      <c r="K75" s="71">
        <v>-10107853</v>
      </c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-4645784</v>
      </c>
      <c r="D79" s="75">
        <f aca="true" t="shared" si="13" ref="D79:K79">SUM(D70:D78)</f>
        <v>-38253858</v>
      </c>
      <c r="E79" s="76">
        <f t="shared" si="13"/>
        <v>170606232</v>
      </c>
      <c r="F79" s="77">
        <f t="shared" si="13"/>
        <v>43844122</v>
      </c>
      <c r="G79" s="75">
        <f t="shared" si="13"/>
        <v>36173766</v>
      </c>
      <c r="H79" s="78">
        <f t="shared" si="13"/>
        <v>36173766</v>
      </c>
      <c r="I79" s="79">
        <f t="shared" si="13"/>
        <v>8915076</v>
      </c>
      <c r="J79" s="75">
        <f t="shared" si="13"/>
        <v>-3503344</v>
      </c>
      <c r="K79" s="76">
        <f t="shared" si="13"/>
        <v>-22291677</v>
      </c>
    </row>
    <row r="80" spans="1:11" ht="12.75">
      <c r="A80" s="94" t="s">
        <v>99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100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101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102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103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104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105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106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107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108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24618964</v>
      </c>
      <c r="D71" s="70">
        <v>26401689</v>
      </c>
      <c r="E71" s="71">
        <v>24920546</v>
      </c>
      <c r="F71" s="72">
        <v>29480767</v>
      </c>
      <c r="G71" s="70">
        <v>29480767</v>
      </c>
      <c r="H71" s="73">
        <v>29480767</v>
      </c>
      <c r="I71" s="74">
        <v>31131690</v>
      </c>
      <c r="J71" s="70">
        <v>32812801</v>
      </c>
      <c r="K71" s="71">
        <v>34584692</v>
      </c>
    </row>
    <row r="72" spans="1:11" ht="12.75">
      <c r="A72" s="18" t="s">
        <v>80</v>
      </c>
      <c r="B72" s="11"/>
      <c r="C72" s="70"/>
      <c r="D72" s="70"/>
      <c r="E72" s="71">
        <v>1138964</v>
      </c>
      <c r="F72" s="72">
        <v>3647882</v>
      </c>
      <c r="G72" s="70">
        <v>3647882</v>
      </c>
      <c r="H72" s="73">
        <v>3647882</v>
      </c>
      <c r="I72" s="74">
        <v>3852163</v>
      </c>
      <c r="J72" s="70">
        <v>4067884</v>
      </c>
      <c r="K72" s="71">
        <v>4295686</v>
      </c>
    </row>
    <row r="73" spans="1:11" ht="12.75">
      <c r="A73" s="18" t="s">
        <v>81</v>
      </c>
      <c r="B73" s="11"/>
      <c r="C73" s="70"/>
      <c r="D73" s="70"/>
      <c r="E73" s="71"/>
      <c r="F73" s="72">
        <v>2697216</v>
      </c>
      <c r="G73" s="70">
        <v>2697216</v>
      </c>
      <c r="H73" s="73">
        <v>1332636</v>
      </c>
      <c r="I73" s="74">
        <v>1407263</v>
      </c>
      <c r="J73" s="70">
        <v>1486070</v>
      </c>
      <c r="K73" s="71">
        <v>1569290</v>
      </c>
    </row>
    <row r="74" spans="1:11" ht="12.75">
      <c r="A74" s="18" t="s">
        <v>82</v>
      </c>
      <c r="B74" s="11"/>
      <c r="C74" s="70"/>
      <c r="D74" s="70"/>
      <c r="E74" s="71">
        <v>8523847</v>
      </c>
      <c r="F74" s="72">
        <v>7535246</v>
      </c>
      <c r="G74" s="70">
        <v>7535246</v>
      </c>
      <c r="H74" s="73">
        <v>7535246</v>
      </c>
      <c r="I74" s="74">
        <v>8760931</v>
      </c>
      <c r="J74" s="70">
        <v>9251543</v>
      </c>
      <c r="K74" s="71">
        <v>9769630</v>
      </c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24618964</v>
      </c>
      <c r="D79" s="75">
        <f aca="true" t="shared" si="13" ref="D79:K79">SUM(D70:D78)</f>
        <v>26401689</v>
      </c>
      <c r="E79" s="76">
        <f t="shared" si="13"/>
        <v>34583357</v>
      </c>
      <c r="F79" s="77">
        <f t="shared" si="13"/>
        <v>43361111</v>
      </c>
      <c r="G79" s="75">
        <f t="shared" si="13"/>
        <v>43361111</v>
      </c>
      <c r="H79" s="78">
        <f t="shared" si="13"/>
        <v>41996531</v>
      </c>
      <c r="I79" s="79">
        <f t="shared" si="13"/>
        <v>45152047</v>
      </c>
      <c r="J79" s="75">
        <f t="shared" si="13"/>
        <v>47618298</v>
      </c>
      <c r="K79" s="76">
        <f t="shared" si="13"/>
        <v>50219298</v>
      </c>
    </row>
    <row r="80" spans="1:11" ht="12.75">
      <c r="A80" s="94" t="s">
        <v>99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100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101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102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103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104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105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106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107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108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99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100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101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102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103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104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105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106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107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108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68140</v>
      </c>
      <c r="D6" s="38">
        <v>72338</v>
      </c>
      <c r="E6" s="39">
        <v>77218</v>
      </c>
      <c r="F6" s="40">
        <v>81851</v>
      </c>
      <c r="G6" s="38">
        <v>81851</v>
      </c>
      <c r="H6" s="41">
        <v>81851</v>
      </c>
      <c r="I6" s="42">
        <v>82800</v>
      </c>
      <c r="J6" s="38">
        <v>84456</v>
      </c>
      <c r="K6" s="39">
        <v>86145</v>
      </c>
    </row>
    <row r="7" spans="1:11" ht="12.75">
      <c r="A7" s="18" t="s">
        <v>20</v>
      </c>
      <c r="B7" s="11"/>
      <c r="C7" s="38">
        <v>40403</v>
      </c>
      <c r="D7" s="38">
        <v>38690</v>
      </c>
      <c r="E7" s="39">
        <v>39859</v>
      </c>
      <c r="F7" s="40">
        <v>42251</v>
      </c>
      <c r="G7" s="38">
        <v>42251</v>
      </c>
      <c r="H7" s="41">
        <v>42251</v>
      </c>
      <c r="I7" s="42">
        <v>42741</v>
      </c>
      <c r="J7" s="38">
        <v>43596</v>
      </c>
      <c r="K7" s="39">
        <v>44467</v>
      </c>
    </row>
    <row r="8" spans="1:11" ht="12.75">
      <c r="A8" s="18" t="s">
        <v>21</v>
      </c>
      <c r="B8" s="11" t="s">
        <v>22</v>
      </c>
      <c r="C8" s="38">
        <v>7441</v>
      </c>
      <c r="D8" s="38">
        <v>5383</v>
      </c>
      <c r="E8" s="39">
        <v>5950</v>
      </c>
      <c r="F8" s="40">
        <v>6307</v>
      </c>
      <c r="G8" s="38">
        <v>6307</v>
      </c>
      <c r="H8" s="41">
        <v>6307</v>
      </c>
      <c r="I8" s="42">
        <v>6380</v>
      </c>
      <c r="J8" s="38">
        <v>6508</v>
      </c>
      <c r="K8" s="39">
        <v>6638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115984</v>
      </c>
      <c r="D10" s="43">
        <f aca="true" t="shared" si="0" ref="D10:K10">SUM(D6:D9)</f>
        <v>116411</v>
      </c>
      <c r="E10" s="44">
        <f t="shared" si="0"/>
        <v>123027</v>
      </c>
      <c r="F10" s="45">
        <f t="shared" si="0"/>
        <v>130409</v>
      </c>
      <c r="G10" s="43">
        <f t="shared" si="0"/>
        <v>130409</v>
      </c>
      <c r="H10" s="46">
        <f t="shared" si="0"/>
        <v>130409</v>
      </c>
      <c r="I10" s="47">
        <f t="shared" si="0"/>
        <v>131921</v>
      </c>
      <c r="J10" s="43">
        <f t="shared" si="0"/>
        <v>134560</v>
      </c>
      <c r="K10" s="44">
        <f t="shared" si="0"/>
        <v>137250</v>
      </c>
    </row>
    <row r="11" spans="1:11" ht="12.75">
      <c r="A11" s="18" t="s">
        <v>26</v>
      </c>
      <c r="B11" s="11" t="s">
        <v>27</v>
      </c>
      <c r="C11" s="38">
        <v>4770</v>
      </c>
      <c r="D11" s="38">
        <v>3873</v>
      </c>
      <c r="E11" s="39">
        <v>3641</v>
      </c>
      <c r="F11" s="40">
        <v>3859</v>
      </c>
      <c r="G11" s="38">
        <v>3859</v>
      </c>
      <c r="H11" s="41">
        <v>3859</v>
      </c>
      <c r="I11" s="42">
        <v>3904</v>
      </c>
      <c r="J11" s="38">
        <v>3982</v>
      </c>
      <c r="K11" s="39">
        <v>4062</v>
      </c>
    </row>
    <row r="12" spans="1:11" ht="12.75">
      <c r="A12" s="18" t="s">
        <v>28</v>
      </c>
      <c r="B12" s="11" t="s">
        <v>24</v>
      </c>
      <c r="C12" s="38">
        <v>1309</v>
      </c>
      <c r="D12" s="38">
        <v>1291</v>
      </c>
      <c r="E12" s="39">
        <v>1214</v>
      </c>
      <c r="F12" s="40">
        <v>1286</v>
      </c>
      <c r="G12" s="38">
        <v>1286</v>
      </c>
      <c r="H12" s="41">
        <v>1286</v>
      </c>
      <c r="I12" s="42">
        <v>1301</v>
      </c>
      <c r="J12" s="38">
        <v>1327</v>
      </c>
      <c r="K12" s="39">
        <v>1354</v>
      </c>
    </row>
    <row r="13" spans="1:11" ht="12.75">
      <c r="A13" s="18" t="s">
        <v>29</v>
      </c>
      <c r="B13" s="11"/>
      <c r="C13" s="38">
        <v>3613</v>
      </c>
      <c r="D13" s="38">
        <v>3117</v>
      </c>
      <c r="E13" s="39">
        <v>2930</v>
      </c>
      <c r="F13" s="40">
        <v>3106</v>
      </c>
      <c r="G13" s="38">
        <v>3106</v>
      </c>
      <c r="H13" s="41">
        <v>3106</v>
      </c>
      <c r="I13" s="42">
        <v>3142</v>
      </c>
      <c r="J13" s="38">
        <v>3204</v>
      </c>
      <c r="K13" s="39">
        <v>3268</v>
      </c>
    </row>
    <row r="14" spans="1:11" ht="12.75">
      <c r="A14" s="19" t="s">
        <v>30</v>
      </c>
      <c r="B14" s="11"/>
      <c r="C14" s="48">
        <f>SUM(C11:C13)</f>
        <v>9692</v>
      </c>
      <c r="D14" s="48">
        <f aca="true" t="shared" si="1" ref="D14:K14">SUM(D11:D13)</f>
        <v>8281</v>
      </c>
      <c r="E14" s="49">
        <f t="shared" si="1"/>
        <v>7785</v>
      </c>
      <c r="F14" s="50">
        <f t="shared" si="1"/>
        <v>8251</v>
      </c>
      <c r="G14" s="48">
        <f t="shared" si="1"/>
        <v>8251</v>
      </c>
      <c r="H14" s="51">
        <f t="shared" si="1"/>
        <v>8251</v>
      </c>
      <c r="I14" s="52">
        <f t="shared" si="1"/>
        <v>8347</v>
      </c>
      <c r="J14" s="48">
        <f t="shared" si="1"/>
        <v>8513</v>
      </c>
      <c r="K14" s="49">
        <f t="shared" si="1"/>
        <v>8684</v>
      </c>
    </row>
    <row r="15" spans="1:11" ht="12.75">
      <c r="A15" s="20" t="s">
        <v>31</v>
      </c>
      <c r="B15" s="11" t="s">
        <v>32</v>
      </c>
      <c r="C15" s="53">
        <f>+C10+C14</f>
        <v>125676</v>
      </c>
      <c r="D15" s="53">
        <f aca="true" t="shared" si="2" ref="D15:K15">+D10+D14</f>
        <v>124692</v>
      </c>
      <c r="E15" s="54">
        <f t="shared" si="2"/>
        <v>130812</v>
      </c>
      <c r="F15" s="55">
        <f t="shared" si="2"/>
        <v>138660</v>
      </c>
      <c r="G15" s="53">
        <f t="shared" si="2"/>
        <v>138660</v>
      </c>
      <c r="H15" s="56">
        <f t="shared" si="2"/>
        <v>138660</v>
      </c>
      <c r="I15" s="57">
        <f t="shared" si="2"/>
        <v>140268</v>
      </c>
      <c r="J15" s="53">
        <f t="shared" si="2"/>
        <v>143073</v>
      </c>
      <c r="K15" s="54">
        <f t="shared" si="2"/>
        <v>145934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124716</v>
      </c>
      <c r="D17" s="38">
        <v>101162</v>
      </c>
      <c r="E17" s="39">
        <v>103932</v>
      </c>
      <c r="F17" s="40">
        <v>110168</v>
      </c>
      <c r="G17" s="38">
        <v>110168</v>
      </c>
      <c r="H17" s="41">
        <v>110168</v>
      </c>
      <c r="I17" s="42">
        <v>111445</v>
      </c>
      <c r="J17" s="38">
        <v>113674</v>
      </c>
      <c r="K17" s="39">
        <v>115948</v>
      </c>
    </row>
    <row r="18" spans="1:11" ht="12.75">
      <c r="A18" s="18" t="s">
        <v>35</v>
      </c>
      <c r="B18" s="11"/>
      <c r="C18" s="38">
        <v>58400</v>
      </c>
      <c r="D18" s="38">
        <v>6815</v>
      </c>
      <c r="E18" s="39">
        <v>6474</v>
      </c>
      <c r="F18" s="40">
        <v>6863</v>
      </c>
      <c r="G18" s="38">
        <v>6863</v>
      </c>
      <c r="H18" s="41">
        <v>6863</v>
      </c>
      <c r="I18" s="42">
        <v>6942</v>
      </c>
      <c r="J18" s="38">
        <v>7081</v>
      </c>
      <c r="K18" s="39">
        <v>7223</v>
      </c>
    </row>
    <row r="19" spans="1:11" ht="12.75">
      <c r="A19" s="18" t="s">
        <v>36</v>
      </c>
      <c r="B19" s="11"/>
      <c r="C19" s="38">
        <v>46109</v>
      </c>
      <c r="D19" s="38">
        <v>3404</v>
      </c>
      <c r="E19" s="39">
        <v>3234</v>
      </c>
      <c r="F19" s="40">
        <v>3428</v>
      </c>
      <c r="G19" s="38">
        <v>3428</v>
      </c>
      <c r="H19" s="41">
        <v>3428</v>
      </c>
      <c r="I19" s="42">
        <v>3468</v>
      </c>
      <c r="J19" s="38">
        <v>3537</v>
      </c>
      <c r="K19" s="39">
        <v>3608</v>
      </c>
    </row>
    <row r="20" spans="1:11" ht="12.75">
      <c r="A20" s="18" t="s">
        <v>37</v>
      </c>
      <c r="B20" s="11"/>
      <c r="C20" s="38">
        <v>2920</v>
      </c>
      <c r="D20" s="38">
        <v>2700</v>
      </c>
      <c r="E20" s="39">
        <v>2565</v>
      </c>
      <c r="F20" s="40">
        <v>2719</v>
      </c>
      <c r="G20" s="38">
        <v>2719</v>
      </c>
      <c r="H20" s="41">
        <v>2719</v>
      </c>
      <c r="I20" s="42">
        <v>2750</v>
      </c>
      <c r="J20" s="38">
        <v>2805</v>
      </c>
      <c r="K20" s="39">
        <v>2862</v>
      </c>
    </row>
    <row r="21" spans="1:11" ht="12.75">
      <c r="A21" s="18" t="s">
        <v>38</v>
      </c>
      <c r="B21" s="11"/>
      <c r="C21" s="38">
        <v>88740</v>
      </c>
      <c r="D21" s="38">
        <v>5634</v>
      </c>
      <c r="E21" s="39">
        <v>5352</v>
      </c>
      <c r="F21" s="40">
        <v>5673</v>
      </c>
      <c r="G21" s="38">
        <v>5673</v>
      </c>
      <c r="H21" s="41">
        <v>5673</v>
      </c>
      <c r="I21" s="42">
        <v>5739</v>
      </c>
      <c r="J21" s="38">
        <v>5854</v>
      </c>
      <c r="K21" s="39">
        <v>5971</v>
      </c>
    </row>
    <row r="22" spans="1:11" ht="12.75">
      <c r="A22" s="19" t="s">
        <v>25</v>
      </c>
      <c r="B22" s="11"/>
      <c r="C22" s="43">
        <f>SUM(C17:C21)</f>
        <v>320885</v>
      </c>
      <c r="D22" s="43">
        <f aca="true" t="shared" si="3" ref="D22:K22">SUM(D17:D21)</f>
        <v>119715</v>
      </c>
      <c r="E22" s="44">
        <f t="shared" si="3"/>
        <v>121557</v>
      </c>
      <c r="F22" s="45">
        <f t="shared" si="3"/>
        <v>128851</v>
      </c>
      <c r="G22" s="43">
        <f t="shared" si="3"/>
        <v>128851</v>
      </c>
      <c r="H22" s="46">
        <f t="shared" si="3"/>
        <v>128851</v>
      </c>
      <c r="I22" s="47">
        <f t="shared" si="3"/>
        <v>130344</v>
      </c>
      <c r="J22" s="43">
        <f t="shared" si="3"/>
        <v>132951</v>
      </c>
      <c r="K22" s="44">
        <f t="shared" si="3"/>
        <v>135612</v>
      </c>
    </row>
    <row r="23" spans="1:11" ht="12.75">
      <c r="A23" s="18" t="s">
        <v>39</v>
      </c>
      <c r="B23" s="11"/>
      <c r="C23" s="38">
        <v>3924</v>
      </c>
      <c r="D23" s="38">
        <v>2817</v>
      </c>
      <c r="E23" s="39">
        <v>2676</v>
      </c>
      <c r="F23" s="40">
        <v>2837</v>
      </c>
      <c r="G23" s="38">
        <v>2837</v>
      </c>
      <c r="H23" s="41">
        <v>2837</v>
      </c>
      <c r="I23" s="42">
        <v>2870</v>
      </c>
      <c r="J23" s="38">
        <v>2927</v>
      </c>
      <c r="K23" s="39">
        <v>2986</v>
      </c>
    </row>
    <row r="24" spans="1:11" ht="12.75">
      <c r="A24" s="18" t="s">
        <v>40</v>
      </c>
      <c r="B24" s="11"/>
      <c r="C24" s="38">
        <v>1029</v>
      </c>
      <c r="D24" s="38">
        <v>728</v>
      </c>
      <c r="E24" s="39">
        <v>692</v>
      </c>
      <c r="F24" s="40">
        <v>733</v>
      </c>
      <c r="G24" s="38">
        <v>733</v>
      </c>
      <c r="H24" s="41">
        <v>733</v>
      </c>
      <c r="I24" s="42">
        <v>742</v>
      </c>
      <c r="J24" s="38">
        <v>756</v>
      </c>
      <c r="K24" s="39">
        <v>771</v>
      </c>
    </row>
    <row r="25" spans="1:11" ht="12.75">
      <c r="A25" s="18" t="s">
        <v>41</v>
      </c>
      <c r="B25" s="11"/>
      <c r="C25" s="38">
        <v>1085</v>
      </c>
      <c r="D25" s="38">
        <v>1431</v>
      </c>
      <c r="E25" s="39">
        <v>1359</v>
      </c>
      <c r="F25" s="40">
        <v>1441</v>
      </c>
      <c r="G25" s="38">
        <v>1441</v>
      </c>
      <c r="H25" s="41">
        <v>1441</v>
      </c>
      <c r="I25" s="42">
        <v>1458</v>
      </c>
      <c r="J25" s="38">
        <v>1487</v>
      </c>
      <c r="K25" s="39">
        <v>1517</v>
      </c>
    </row>
    <row r="26" spans="1:11" ht="12.75">
      <c r="A26" s="19" t="s">
        <v>30</v>
      </c>
      <c r="B26" s="11"/>
      <c r="C26" s="48">
        <f>SUM(C23:C25)</f>
        <v>6038</v>
      </c>
      <c r="D26" s="48">
        <f aca="true" t="shared" si="4" ref="D26:K26">SUM(D23:D25)</f>
        <v>4976</v>
      </c>
      <c r="E26" s="49">
        <f t="shared" si="4"/>
        <v>4727</v>
      </c>
      <c r="F26" s="50">
        <f t="shared" si="4"/>
        <v>5011</v>
      </c>
      <c r="G26" s="48">
        <f t="shared" si="4"/>
        <v>5011</v>
      </c>
      <c r="H26" s="51">
        <f t="shared" si="4"/>
        <v>5011</v>
      </c>
      <c r="I26" s="52">
        <f t="shared" si="4"/>
        <v>5070</v>
      </c>
      <c r="J26" s="48">
        <f t="shared" si="4"/>
        <v>5170</v>
      </c>
      <c r="K26" s="49">
        <f t="shared" si="4"/>
        <v>5274</v>
      </c>
    </row>
    <row r="27" spans="1:11" ht="12.75">
      <c r="A27" s="20" t="s">
        <v>31</v>
      </c>
      <c r="B27" s="11" t="s">
        <v>32</v>
      </c>
      <c r="C27" s="53">
        <f>+C22+C26</f>
        <v>326923</v>
      </c>
      <c r="D27" s="53">
        <f aca="true" t="shared" si="5" ref="D27:K27">+D22+D26</f>
        <v>124691</v>
      </c>
      <c r="E27" s="54">
        <f t="shared" si="5"/>
        <v>126284</v>
      </c>
      <c r="F27" s="55">
        <f t="shared" si="5"/>
        <v>133862</v>
      </c>
      <c r="G27" s="53">
        <f t="shared" si="5"/>
        <v>133862</v>
      </c>
      <c r="H27" s="56">
        <f t="shared" si="5"/>
        <v>133862</v>
      </c>
      <c r="I27" s="57">
        <f t="shared" si="5"/>
        <v>135414</v>
      </c>
      <c r="J27" s="53">
        <f t="shared" si="5"/>
        <v>138121</v>
      </c>
      <c r="K27" s="54">
        <f t="shared" si="5"/>
        <v>140886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24925</v>
      </c>
      <c r="D29" s="38">
        <v>107477</v>
      </c>
      <c r="E29" s="39">
        <v>110164</v>
      </c>
      <c r="F29" s="40">
        <v>116774</v>
      </c>
      <c r="G29" s="38">
        <v>116774</v>
      </c>
      <c r="H29" s="41">
        <v>116774</v>
      </c>
      <c r="I29" s="42">
        <v>118129</v>
      </c>
      <c r="J29" s="38">
        <v>120491</v>
      </c>
      <c r="K29" s="39">
        <v>122901</v>
      </c>
    </row>
    <row r="30" spans="1:11" ht="12.75">
      <c r="A30" s="18" t="s">
        <v>44</v>
      </c>
      <c r="B30" s="11"/>
      <c r="C30" s="38">
        <v>6035</v>
      </c>
      <c r="D30" s="38">
        <v>6307</v>
      </c>
      <c r="E30" s="39">
        <v>6338</v>
      </c>
      <c r="F30" s="40">
        <v>6719</v>
      </c>
      <c r="G30" s="38">
        <v>6719</v>
      </c>
      <c r="H30" s="41">
        <v>6719</v>
      </c>
      <c r="I30" s="42">
        <v>6797</v>
      </c>
      <c r="J30" s="38">
        <v>6933</v>
      </c>
      <c r="K30" s="39">
        <v>7072</v>
      </c>
    </row>
    <row r="31" spans="1:11" ht="12.75">
      <c r="A31" s="19" t="s">
        <v>25</v>
      </c>
      <c r="B31" s="11"/>
      <c r="C31" s="43">
        <f>SUM(C29:C30)</f>
        <v>30960</v>
      </c>
      <c r="D31" s="43">
        <f aca="true" t="shared" si="6" ref="D31:K31">SUM(D29:D30)</f>
        <v>113784</v>
      </c>
      <c r="E31" s="44">
        <f t="shared" si="6"/>
        <v>116502</v>
      </c>
      <c r="F31" s="45">
        <f t="shared" si="6"/>
        <v>123493</v>
      </c>
      <c r="G31" s="43">
        <f t="shared" si="6"/>
        <v>123493</v>
      </c>
      <c r="H31" s="46">
        <f t="shared" si="6"/>
        <v>123493</v>
      </c>
      <c r="I31" s="47">
        <f t="shared" si="6"/>
        <v>124926</v>
      </c>
      <c r="J31" s="43">
        <f t="shared" si="6"/>
        <v>127424</v>
      </c>
      <c r="K31" s="44">
        <f t="shared" si="6"/>
        <v>129973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>
        <v>5823</v>
      </c>
      <c r="D33" s="38">
        <v>6086</v>
      </c>
      <c r="E33" s="39">
        <v>6117</v>
      </c>
      <c r="F33" s="40">
        <v>6484</v>
      </c>
      <c r="G33" s="38">
        <v>6484</v>
      </c>
      <c r="H33" s="41">
        <v>6484</v>
      </c>
      <c r="I33" s="42">
        <v>6559</v>
      </c>
      <c r="J33" s="38">
        <v>6690</v>
      </c>
      <c r="K33" s="39">
        <v>6824</v>
      </c>
    </row>
    <row r="34" spans="1:11" ht="12.75">
      <c r="A34" s="18" t="s">
        <v>47</v>
      </c>
      <c r="B34" s="11"/>
      <c r="C34" s="38"/>
      <c r="D34" s="38">
        <v>4821</v>
      </c>
      <c r="E34" s="39">
        <v>3665</v>
      </c>
      <c r="F34" s="40">
        <v>3885</v>
      </c>
      <c r="G34" s="38">
        <v>3885</v>
      </c>
      <c r="H34" s="41">
        <v>3885</v>
      </c>
      <c r="I34" s="42">
        <v>3930</v>
      </c>
      <c r="J34" s="38">
        <v>4009</v>
      </c>
      <c r="K34" s="39">
        <v>4089</v>
      </c>
    </row>
    <row r="35" spans="1:11" ht="12.75">
      <c r="A35" s="19" t="s">
        <v>30</v>
      </c>
      <c r="B35" s="11"/>
      <c r="C35" s="48">
        <f>SUM(C32:C34)</f>
        <v>5823</v>
      </c>
      <c r="D35" s="48">
        <f aca="true" t="shared" si="7" ref="D35:K35">SUM(D32:D34)</f>
        <v>10907</v>
      </c>
      <c r="E35" s="49">
        <f t="shared" si="7"/>
        <v>9782</v>
      </c>
      <c r="F35" s="50">
        <f t="shared" si="7"/>
        <v>10369</v>
      </c>
      <c r="G35" s="48">
        <f t="shared" si="7"/>
        <v>10369</v>
      </c>
      <c r="H35" s="51">
        <f t="shared" si="7"/>
        <v>10369</v>
      </c>
      <c r="I35" s="52">
        <f t="shared" si="7"/>
        <v>10489</v>
      </c>
      <c r="J35" s="48">
        <f t="shared" si="7"/>
        <v>10699</v>
      </c>
      <c r="K35" s="49">
        <f t="shared" si="7"/>
        <v>10913</v>
      </c>
    </row>
    <row r="36" spans="1:11" ht="12.75">
      <c r="A36" s="20" t="s">
        <v>31</v>
      </c>
      <c r="B36" s="11" t="s">
        <v>32</v>
      </c>
      <c r="C36" s="53">
        <f>+C31+C35</f>
        <v>36783</v>
      </c>
      <c r="D36" s="53">
        <f aca="true" t="shared" si="8" ref="D36:K36">+D31+D35</f>
        <v>124691</v>
      </c>
      <c r="E36" s="54">
        <f t="shared" si="8"/>
        <v>126284</v>
      </c>
      <c r="F36" s="55">
        <f t="shared" si="8"/>
        <v>133862</v>
      </c>
      <c r="G36" s="53">
        <f t="shared" si="8"/>
        <v>133862</v>
      </c>
      <c r="H36" s="56">
        <f t="shared" si="8"/>
        <v>133862</v>
      </c>
      <c r="I36" s="57">
        <f t="shared" si="8"/>
        <v>135415</v>
      </c>
      <c r="J36" s="53">
        <f t="shared" si="8"/>
        <v>138123</v>
      </c>
      <c r="K36" s="54">
        <f t="shared" si="8"/>
        <v>140886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81500</v>
      </c>
      <c r="D38" s="58">
        <v>103020</v>
      </c>
      <c r="E38" s="59">
        <v>105544</v>
      </c>
      <c r="F38" s="60">
        <v>111877</v>
      </c>
      <c r="G38" s="58">
        <v>111877</v>
      </c>
      <c r="H38" s="61">
        <v>111877</v>
      </c>
      <c r="I38" s="62">
        <v>113175</v>
      </c>
      <c r="J38" s="58">
        <v>115438</v>
      </c>
      <c r="K38" s="59">
        <v>117747</v>
      </c>
    </row>
    <row r="39" spans="1:11" ht="12.75">
      <c r="A39" s="19" t="s">
        <v>25</v>
      </c>
      <c r="B39" s="11"/>
      <c r="C39" s="38">
        <f>+C38</f>
        <v>81500</v>
      </c>
      <c r="D39" s="38">
        <f aca="true" t="shared" si="9" ref="D39:K39">+D38</f>
        <v>103020</v>
      </c>
      <c r="E39" s="39">
        <f t="shared" si="9"/>
        <v>105544</v>
      </c>
      <c r="F39" s="40">
        <f t="shared" si="9"/>
        <v>111877</v>
      </c>
      <c r="G39" s="38">
        <f t="shared" si="9"/>
        <v>111877</v>
      </c>
      <c r="H39" s="41">
        <f t="shared" si="9"/>
        <v>111877</v>
      </c>
      <c r="I39" s="42">
        <f t="shared" si="9"/>
        <v>113175</v>
      </c>
      <c r="J39" s="38">
        <f t="shared" si="9"/>
        <v>115438</v>
      </c>
      <c r="K39" s="39">
        <f t="shared" si="9"/>
        <v>117747</v>
      </c>
    </row>
    <row r="40" spans="1:11" ht="12.75">
      <c r="A40" s="18" t="s">
        <v>50</v>
      </c>
      <c r="B40" s="11"/>
      <c r="C40" s="38">
        <v>2159</v>
      </c>
      <c r="D40" s="38">
        <v>2073</v>
      </c>
      <c r="E40" s="39">
        <v>1990</v>
      </c>
      <c r="F40" s="40">
        <v>2109</v>
      </c>
      <c r="G40" s="38">
        <v>2109</v>
      </c>
      <c r="H40" s="41">
        <v>2109</v>
      </c>
      <c r="I40" s="42">
        <v>2133</v>
      </c>
      <c r="J40" s="38">
        <v>2176</v>
      </c>
      <c r="K40" s="39">
        <v>2220</v>
      </c>
    </row>
    <row r="41" spans="1:11" ht="12.75">
      <c r="A41" s="18" t="s">
        <v>51</v>
      </c>
      <c r="B41" s="11"/>
      <c r="C41" s="38">
        <v>3091</v>
      </c>
      <c r="D41" s="38">
        <v>2967</v>
      </c>
      <c r="E41" s="39">
        <v>2849</v>
      </c>
      <c r="F41" s="40">
        <v>3020</v>
      </c>
      <c r="G41" s="38">
        <v>3020</v>
      </c>
      <c r="H41" s="41">
        <v>3020</v>
      </c>
      <c r="I41" s="42">
        <v>3055</v>
      </c>
      <c r="J41" s="38">
        <v>3116</v>
      </c>
      <c r="K41" s="39">
        <v>3178</v>
      </c>
    </row>
    <row r="42" spans="1:11" ht="12.75">
      <c r="A42" s="18" t="s">
        <v>52</v>
      </c>
      <c r="B42" s="11"/>
      <c r="C42" s="38">
        <v>13720</v>
      </c>
      <c r="D42" s="38">
        <v>13171</v>
      </c>
      <c r="E42" s="39">
        <v>12644</v>
      </c>
      <c r="F42" s="40">
        <v>13403</v>
      </c>
      <c r="G42" s="38">
        <v>13403</v>
      </c>
      <c r="H42" s="41">
        <v>13403</v>
      </c>
      <c r="I42" s="42">
        <v>13558</v>
      </c>
      <c r="J42" s="38">
        <v>13830</v>
      </c>
      <c r="K42" s="39">
        <v>14106</v>
      </c>
    </row>
    <row r="43" spans="1:11" ht="12.75">
      <c r="A43" s="18" t="s">
        <v>53</v>
      </c>
      <c r="B43" s="11"/>
      <c r="C43" s="38">
        <v>824</v>
      </c>
      <c r="D43" s="38">
        <v>791</v>
      </c>
      <c r="E43" s="39">
        <v>759</v>
      </c>
      <c r="F43" s="40">
        <v>805</v>
      </c>
      <c r="G43" s="38">
        <v>805</v>
      </c>
      <c r="H43" s="41">
        <v>805</v>
      </c>
      <c r="I43" s="42">
        <v>814</v>
      </c>
      <c r="J43" s="38">
        <v>831</v>
      </c>
      <c r="K43" s="39">
        <v>847</v>
      </c>
    </row>
    <row r="44" spans="1:11" ht="12.75">
      <c r="A44" s="18" t="s">
        <v>54</v>
      </c>
      <c r="B44" s="11"/>
      <c r="C44" s="38">
        <v>4091</v>
      </c>
      <c r="D44" s="38">
        <v>2668</v>
      </c>
      <c r="E44" s="39">
        <v>2498</v>
      </c>
      <c r="F44" s="40">
        <v>2647</v>
      </c>
      <c r="G44" s="38">
        <v>2647</v>
      </c>
      <c r="H44" s="41">
        <v>2647</v>
      </c>
      <c r="I44" s="42">
        <v>2678</v>
      </c>
      <c r="J44" s="38">
        <v>2731</v>
      </c>
      <c r="K44" s="39">
        <v>2786</v>
      </c>
    </row>
    <row r="45" spans="1:11" ht="12.75">
      <c r="A45" s="19" t="s">
        <v>30</v>
      </c>
      <c r="B45" s="11"/>
      <c r="C45" s="48">
        <f>SUM(C40:C44)</f>
        <v>23885</v>
      </c>
      <c r="D45" s="48">
        <f aca="true" t="shared" si="10" ref="D45:K45">SUM(D40:D44)</f>
        <v>21670</v>
      </c>
      <c r="E45" s="49">
        <f t="shared" si="10"/>
        <v>20740</v>
      </c>
      <c r="F45" s="50">
        <f t="shared" si="10"/>
        <v>21984</v>
      </c>
      <c r="G45" s="48">
        <f t="shared" si="10"/>
        <v>21984</v>
      </c>
      <c r="H45" s="51">
        <f t="shared" si="10"/>
        <v>21984</v>
      </c>
      <c r="I45" s="52">
        <f t="shared" si="10"/>
        <v>22238</v>
      </c>
      <c r="J45" s="48">
        <f t="shared" si="10"/>
        <v>22684</v>
      </c>
      <c r="K45" s="49">
        <f t="shared" si="10"/>
        <v>23137</v>
      </c>
    </row>
    <row r="46" spans="1:11" ht="12.75">
      <c r="A46" s="20" t="s">
        <v>31</v>
      </c>
      <c r="B46" s="11" t="s">
        <v>32</v>
      </c>
      <c r="C46" s="53">
        <f>+C39+C45</f>
        <v>105385</v>
      </c>
      <c r="D46" s="53">
        <f aca="true" t="shared" si="11" ref="D46:K46">+D39+D45</f>
        <v>124690</v>
      </c>
      <c r="E46" s="54">
        <f t="shared" si="11"/>
        <v>126284</v>
      </c>
      <c r="F46" s="55">
        <f t="shared" si="11"/>
        <v>133861</v>
      </c>
      <c r="G46" s="53">
        <f t="shared" si="11"/>
        <v>133861</v>
      </c>
      <c r="H46" s="56">
        <f t="shared" si="11"/>
        <v>133861</v>
      </c>
      <c r="I46" s="57">
        <f t="shared" si="11"/>
        <v>135413</v>
      </c>
      <c r="J46" s="53">
        <f t="shared" si="11"/>
        <v>138122</v>
      </c>
      <c r="K46" s="54">
        <f t="shared" si="11"/>
        <v>140884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45500</v>
      </c>
      <c r="D49" s="38">
        <v>45728</v>
      </c>
      <c r="E49" s="64">
        <v>10619</v>
      </c>
      <c r="F49" s="42">
        <v>2461088</v>
      </c>
      <c r="G49" s="38">
        <v>10000</v>
      </c>
      <c r="H49" s="64">
        <v>10000</v>
      </c>
      <c r="I49" s="42">
        <v>15000</v>
      </c>
      <c r="J49" s="38">
        <v>15174</v>
      </c>
      <c r="K49" s="64">
        <v>15350</v>
      </c>
    </row>
    <row r="50" spans="1:11" ht="12.75">
      <c r="A50" s="18" t="s">
        <v>58</v>
      </c>
      <c r="B50" s="11"/>
      <c r="C50" s="38">
        <v>45500</v>
      </c>
      <c r="D50" s="38">
        <v>47810</v>
      </c>
      <c r="E50" s="64">
        <v>10619</v>
      </c>
      <c r="F50" s="42">
        <v>1329766</v>
      </c>
      <c r="G50" s="38">
        <v>10000</v>
      </c>
      <c r="H50" s="64">
        <v>10000</v>
      </c>
      <c r="I50" s="42">
        <v>15000</v>
      </c>
      <c r="J50" s="38">
        <v>15174</v>
      </c>
      <c r="K50" s="64">
        <v>15350</v>
      </c>
    </row>
    <row r="51" spans="1:11" ht="12.75">
      <c r="A51" s="18" t="s">
        <v>59</v>
      </c>
      <c r="B51" s="11"/>
      <c r="C51" s="38">
        <v>42300</v>
      </c>
      <c r="D51" s="38">
        <v>44210</v>
      </c>
      <c r="E51" s="64">
        <v>10619</v>
      </c>
      <c r="F51" s="42">
        <v>433112</v>
      </c>
      <c r="G51" s="38">
        <v>10000</v>
      </c>
      <c r="H51" s="64">
        <v>10000</v>
      </c>
      <c r="I51" s="42">
        <v>15000</v>
      </c>
      <c r="J51" s="38">
        <v>15174</v>
      </c>
      <c r="K51" s="64">
        <v>15350</v>
      </c>
    </row>
    <row r="52" spans="1:11" ht="12.75">
      <c r="A52" s="23" t="s">
        <v>60</v>
      </c>
      <c r="B52" s="22"/>
      <c r="C52" s="58">
        <v>245</v>
      </c>
      <c r="D52" s="58">
        <v>245</v>
      </c>
      <c r="E52" s="80">
        <v>10619</v>
      </c>
      <c r="F52" s="62">
        <v>259</v>
      </c>
      <c r="G52" s="58">
        <v>10000</v>
      </c>
      <c r="H52" s="80">
        <v>10000</v>
      </c>
      <c r="I52" s="62">
        <v>15000</v>
      </c>
      <c r="J52" s="58">
        <v>15174</v>
      </c>
      <c r="K52" s="80">
        <v>15350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43612171</v>
      </c>
      <c r="D55" s="70">
        <v>54912305</v>
      </c>
      <c r="E55" s="71"/>
      <c r="F55" s="72">
        <v>7713490</v>
      </c>
      <c r="G55" s="70">
        <v>625170</v>
      </c>
      <c r="H55" s="73">
        <v>625170</v>
      </c>
      <c r="I55" s="74">
        <v>674558</v>
      </c>
      <c r="J55" s="70">
        <v>727849</v>
      </c>
      <c r="K55" s="71">
        <v>785349</v>
      </c>
    </row>
    <row r="56" spans="1:11" ht="12.75">
      <c r="A56" s="18" t="s">
        <v>64</v>
      </c>
      <c r="B56" s="11"/>
      <c r="C56" s="70">
        <v>12021203</v>
      </c>
      <c r="D56" s="70">
        <v>12857690</v>
      </c>
      <c r="E56" s="71">
        <v>18994347</v>
      </c>
      <c r="F56" s="72">
        <v>7713490</v>
      </c>
      <c r="G56" s="70">
        <v>9193718</v>
      </c>
      <c r="H56" s="73">
        <v>9193718</v>
      </c>
      <c r="I56" s="74">
        <v>9920021</v>
      </c>
      <c r="J56" s="70">
        <v>10703703</v>
      </c>
      <c r="K56" s="71">
        <v>11549296</v>
      </c>
    </row>
    <row r="57" spans="1:11" ht="12.75">
      <c r="A57" s="18" t="s">
        <v>65</v>
      </c>
      <c r="B57" s="11"/>
      <c r="C57" s="70">
        <v>5154313</v>
      </c>
      <c r="D57" s="70">
        <v>5540616</v>
      </c>
      <c r="E57" s="71">
        <v>3244399</v>
      </c>
      <c r="F57" s="72">
        <v>7385256</v>
      </c>
      <c r="G57" s="70">
        <v>660798</v>
      </c>
      <c r="H57" s="73">
        <v>660798</v>
      </c>
      <c r="I57" s="74">
        <v>747164</v>
      </c>
      <c r="J57" s="70">
        <v>807685</v>
      </c>
      <c r="K57" s="71">
        <v>849846</v>
      </c>
    </row>
    <row r="58" spans="1:11" ht="12.75">
      <c r="A58" s="18" t="s">
        <v>66</v>
      </c>
      <c r="B58" s="11"/>
      <c r="C58" s="70">
        <v>18945009</v>
      </c>
      <c r="D58" s="70">
        <v>14993572</v>
      </c>
      <c r="E58" s="71">
        <v>16514498</v>
      </c>
      <c r="F58" s="72">
        <v>4945386</v>
      </c>
      <c r="G58" s="70">
        <v>18454436</v>
      </c>
      <c r="H58" s="73">
        <v>18454436</v>
      </c>
      <c r="I58" s="74">
        <v>19561702</v>
      </c>
      <c r="J58" s="70">
        <v>20735404</v>
      </c>
      <c r="K58" s="71">
        <v>21979529</v>
      </c>
    </row>
    <row r="59" spans="1:11" ht="12.75">
      <c r="A59" s="20" t="s">
        <v>67</v>
      </c>
      <c r="B59" s="26"/>
      <c r="C59" s="81">
        <v>40082917</v>
      </c>
      <c r="D59" s="81">
        <v>45052731</v>
      </c>
      <c r="E59" s="82"/>
      <c r="F59" s="83">
        <v>27000000</v>
      </c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119815613</v>
      </c>
      <c r="D60" s="65">
        <f aca="true" t="shared" si="12" ref="D60:K60">SUM(D55:D59)</f>
        <v>133356914</v>
      </c>
      <c r="E60" s="66">
        <f t="shared" si="12"/>
        <v>38753244</v>
      </c>
      <c r="F60" s="67">
        <f t="shared" si="12"/>
        <v>54757622</v>
      </c>
      <c r="G60" s="65">
        <f t="shared" si="12"/>
        <v>28934122</v>
      </c>
      <c r="H60" s="68">
        <f t="shared" si="12"/>
        <v>28934122</v>
      </c>
      <c r="I60" s="69">
        <f t="shared" si="12"/>
        <v>30903445</v>
      </c>
      <c r="J60" s="65">
        <f t="shared" si="12"/>
        <v>32974641</v>
      </c>
      <c r="K60" s="66">
        <f t="shared" si="12"/>
        <v>35164020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40000</v>
      </c>
      <c r="D63" s="38">
        <v>40000</v>
      </c>
      <c r="E63" s="39">
        <v>40000</v>
      </c>
      <c r="F63" s="86">
        <v>42400</v>
      </c>
      <c r="G63" s="38">
        <v>50000</v>
      </c>
      <c r="H63" s="41">
        <v>50000</v>
      </c>
      <c r="I63" s="42">
        <v>50000</v>
      </c>
      <c r="J63" s="38">
        <v>50000</v>
      </c>
      <c r="K63" s="39">
        <v>50000</v>
      </c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>
        <v>6</v>
      </c>
      <c r="D65" s="38">
        <v>6</v>
      </c>
      <c r="E65" s="39">
        <v>6</v>
      </c>
      <c r="F65" s="86">
        <v>6</v>
      </c>
      <c r="G65" s="87">
        <v>6</v>
      </c>
      <c r="H65" s="89">
        <v>6</v>
      </c>
      <c r="I65" s="42">
        <v>6</v>
      </c>
      <c r="J65" s="38">
        <v>6</v>
      </c>
      <c r="K65" s="39">
        <v>6</v>
      </c>
    </row>
    <row r="66" spans="1:11" ht="12.75">
      <c r="A66" s="18" t="s">
        <v>73</v>
      </c>
      <c r="B66" s="11"/>
      <c r="C66" s="38"/>
      <c r="D66" s="38"/>
      <c r="E66" s="39"/>
      <c r="F66" s="86">
        <v>235</v>
      </c>
      <c r="G66" s="87">
        <v>90</v>
      </c>
      <c r="H66" s="89">
        <v>90</v>
      </c>
      <c r="I66" s="42">
        <v>114</v>
      </c>
      <c r="J66" s="38">
        <v>121</v>
      </c>
      <c r="K66" s="39">
        <v>128</v>
      </c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>
        <v>53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>
        <v>240</v>
      </c>
      <c r="D68" s="58">
        <v>240</v>
      </c>
      <c r="E68" s="59">
        <v>240</v>
      </c>
      <c r="F68" s="91">
        <v>254</v>
      </c>
      <c r="G68" s="92">
        <v>240</v>
      </c>
      <c r="H68" s="93">
        <v>240</v>
      </c>
      <c r="I68" s="62">
        <v>240</v>
      </c>
      <c r="J68" s="58">
        <v>240</v>
      </c>
      <c r="K68" s="59">
        <v>240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>
        <v>13954182</v>
      </c>
      <c r="D70" s="70">
        <v>12096594</v>
      </c>
      <c r="E70" s="71">
        <v>13682755</v>
      </c>
      <c r="F70" s="72">
        <v>35000</v>
      </c>
      <c r="G70" s="70">
        <v>15032481</v>
      </c>
      <c r="H70" s="73">
        <v>15032481</v>
      </c>
      <c r="I70" s="74">
        <v>15032481</v>
      </c>
      <c r="J70" s="70">
        <v>15934430</v>
      </c>
      <c r="K70" s="71">
        <v>16890496</v>
      </c>
    </row>
    <row r="71" spans="1:11" ht="12.75">
      <c r="A71" s="18" t="s">
        <v>79</v>
      </c>
      <c r="B71" s="11"/>
      <c r="C71" s="70">
        <v>224273555</v>
      </c>
      <c r="D71" s="70">
        <v>250764347</v>
      </c>
      <c r="E71" s="71">
        <v>261880790</v>
      </c>
      <c r="F71" s="72">
        <v>269349937</v>
      </c>
      <c r="G71" s="70">
        <v>284382419</v>
      </c>
      <c r="H71" s="73">
        <v>284382419</v>
      </c>
      <c r="I71" s="74">
        <v>284382419</v>
      </c>
      <c r="J71" s="70">
        <v>301445365</v>
      </c>
      <c r="K71" s="71">
        <v>319532086</v>
      </c>
    </row>
    <row r="72" spans="1:11" ht="12.75">
      <c r="A72" s="18" t="s">
        <v>80</v>
      </c>
      <c r="B72" s="11"/>
      <c r="C72" s="70"/>
      <c r="D72" s="70"/>
      <c r="E72" s="71"/>
      <c r="F72" s="72">
        <v>12308760</v>
      </c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>
        <v>12308760</v>
      </c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>
        <v>7385256</v>
      </c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>
        <v>21061656</v>
      </c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238227737</v>
      </c>
      <c r="D79" s="75">
        <f aca="true" t="shared" si="13" ref="D79:K79">SUM(D70:D78)</f>
        <v>262860941</v>
      </c>
      <c r="E79" s="76">
        <f t="shared" si="13"/>
        <v>275563545</v>
      </c>
      <c r="F79" s="77">
        <f t="shared" si="13"/>
        <v>322449369</v>
      </c>
      <c r="G79" s="75">
        <f t="shared" si="13"/>
        <v>299414900</v>
      </c>
      <c r="H79" s="78">
        <f t="shared" si="13"/>
        <v>299414900</v>
      </c>
      <c r="I79" s="79">
        <f t="shared" si="13"/>
        <v>299414900</v>
      </c>
      <c r="J79" s="75">
        <f t="shared" si="13"/>
        <v>317379795</v>
      </c>
      <c r="K79" s="76">
        <f t="shared" si="13"/>
        <v>336422582</v>
      </c>
    </row>
    <row r="80" spans="1:11" ht="12.75">
      <c r="A80" s="94" t="s">
        <v>99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100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101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102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103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104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105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106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107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108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35428</v>
      </c>
      <c r="D6" s="38">
        <v>35428</v>
      </c>
      <c r="E6" s="39">
        <v>35428</v>
      </c>
      <c r="F6" s="40">
        <v>35241</v>
      </c>
      <c r="G6" s="38">
        <v>35428</v>
      </c>
      <c r="H6" s="41">
        <v>35428</v>
      </c>
      <c r="I6" s="42">
        <v>35428</v>
      </c>
      <c r="J6" s="38">
        <v>35428</v>
      </c>
      <c r="K6" s="39">
        <v>35428</v>
      </c>
    </row>
    <row r="7" spans="1:11" ht="12.75">
      <c r="A7" s="18" t="s">
        <v>20</v>
      </c>
      <c r="B7" s="11"/>
      <c r="C7" s="38">
        <v>35791</v>
      </c>
      <c r="D7" s="38">
        <v>35791</v>
      </c>
      <c r="E7" s="39">
        <v>35791</v>
      </c>
      <c r="F7" s="40">
        <v>20286</v>
      </c>
      <c r="G7" s="38">
        <v>35791</v>
      </c>
      <c r="H7" s="41">
        <v>35791</v>
      </c>
      <c r="I7" s="42">
        <v>35791</v>
      </c>
      <c r="J7" s="38">
        <v>35791</v>
      </c>
      <c r="K7" s="39">
        <v>35791</v>
      </c>
    </row>
    <row r="8" spans="1:11" ht="12.75">
      <c r="A8" s="18" t="s">
        <v>21</v>
      </c>
      <c r="B8" s="11" t="s">
        <v>22</v>
      </c>
      <c r="C8" s="38">
        <v>25787</v>
      </c>
      <c r="D8" s="38">
        <v>25787</v>
      </c>
      <c r="E8" s="39">
        <v>25787</v>
      </c>
      <c r="F8" s="40">
        <v>7029</v>
      </c>
      <c r="G8" s="38">
        <v>25787</v>
      </c>
      <c r="H8" s="41">
        <v>25787</v>
      </c>
      <c r="I8" s="42">
        <v>25787</v>
      </c>
      <c r="J8" s="38">
        <v>25787</v>
      </c>
      <c r="K8" s="39">
        <v>25787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>
        <v>3393</v>
      </c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97006</v>
      </c>
      <c r="D10" s="43">
        <f aca="true" t="shared" si="0" ref="D10:K10">SUM(D6:D9)</f>
        <v>97006</v>
      </c>
      <c r="E10" s="44">
        <f t="shared" si="0"/>
        <v>97006</v>
      </c>
      <c r="F10" s="45">
        <f t="shared" si="0"/>
        <v>65949</v>
      </c>
      <c r="G10" s="43">
        <f t="shared" si="0"/>
        <v>97006</v>
      </c>
      <c r="H10" s="46">
        <f t="shared" si="0"/>
        <v>97006</v>
      </c>
      <c r="I10" s="47">
        <f t="shared" si="0"/>
        <v>97006</v>
      </c>
      <c r="J10" s="43">
        <f t="shared" si="0"/>
        <v>97006</v>
      </c>
      <c r="K10" s="44">
        <f t="shared" si="0"/>
        <v>97006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>
        <v>669</v>
      </c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669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97006</v>
      </c>
      <c r="D15" s="53">
        <f aca="true" t="shared" si="2" ref="D15:K15">+D10+D14</f>
        <v>97006</v>
      </c>
      <c r="E15" s="54">
        <f t="shared" si="2"/>
        <v>97006</v>
      </c>
      <c r="F15" s="55">
        <f t="shared" si="2"/>
        <v>66618</v>
      </c>
      <c r="G15" s="53">
        <f t="shared" si="2"/>
        <v>97006</v>
      </c>
      <c r="H15" s="56">
        <f t="shared" si="2"/>
        <v>97006</v>
      </c>
      <c r="I15" s="57">
        <f t="shared" si="2"/>
        <v>97006</v>
      </c>
      <c r="J15" s="53">
        <f t="shared" si="2"/>
        <v>97006</v>
      </c>
      <c r="K15" s="54">
        <f t="shared" si="2"/>
        <v>97006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54069</v>
      </c>
      <c r="D17" s="38">
        <v>54069</v>
      </c>
      <c r="E17" s="39">
        <v>54069</v>
      </c>
      <c r="F17" s="40">
        <v>53978</v>
      </c>
      <c r="G17" s="38">
        <v>54069</v>
      </c>
      <c r="H17" s="41">
        <v>54069</v>
      </c>
      <c r="I17" s="42">
        <v>54069</v>
      </c>
      <c r="J17" s="38">
        <v>54069</v>
      </c>
      <c r="K17" s="39">
        <v>54069</v>
      </c>
    </row>
    <row r="18" spans="1:11" ht="12.75">
      <c r="A18" s="18" t="s">
        <v>35</v>
      </c>
      <c r="B18" s="11"/>
      <c r="C18" s="38">
        <v>1300</v>
      </c>
      <c r="D18" s="38">
        <v>1300</v>
      </c>
      <c r="E18" s="39">
        <v>1300</v>
      </c>
      <c r="F18" s="40">
        <v>1391</v>
      </c>
      <c r="G18" s="38">
        <v>1300</v>
      </c>
      <c r="H18" s="41">
        <v>1300</v>
      </c>
      <c r="I18" s="42">
        <v>1300</v>
      </c>
      <c r="J18" s="38">
        <v>1300</v>
      </c>
      <c r="K18" s="39">
        <v>1300</v>
      </c>
    </row>
    <row r="19" spans="1:11" ht="12.75">
      <c r="A19" s="18" t="s">
        <v>36</v>
      </c>
      <c r="B19" s="11"/>
      <c r="C19" s="38"/>
      <c r="D19" s="38"/>
      <c r="E19" s="39"/>
      <c r="F19" s="40">
        <v>424</v>
      </c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>
        <v>1524</v>
      </c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>
        <v>7900</v>
      </c>
      <c r="D21" s="38">
        <v>7900</v>
      </c>
      <c r="E21" s="39">
        <v>7900</v>
      </c>
      <c r="F21" s="40">
        <v>7726</v>
      </c>
      <c r="G21" s="38">
        <v>7900</v>
      </c>
      <c r="H21" s="41">
        <v>7900</v>
      </c>
      <c r="I21" s="42">
        <v>7900</v>
      </c>
      <c r="J21" s="38">
        <v>7900</v>
      </c>
      <c r="K21" s="39">
        <v>7900</v>
      </c>
    </row>
    <row r="22" spans="1:11" ht="12.75">
      <c r="A22" s="19" t="s">
        <v>25</v>
      </c>
      <c r="B22" s="11"/>
      <c r="C22" s="43">
        <f>SUM(C17:C21)</f>
        <v>63269</v>
      </c>
      <c r="D22" s="43">
        <f aca="true" t="shared" si="3" ref="D22:K22">SUM(D17:D21)</f>
        <v>63269</v>
      </c>
      <c r="E22" s="44">
        <f t="shared" si="3"/>
        <v>63269</v>
      </c>
      <c r="F22" s="45">
        <f t="shared" si="3"/>
        <v>65043</v>
      </c>
      <c r="G22" s="43">
        <f t="shared" si="3"/>
        <v>63269</v>
      </c>
      <c r="H22" s="46">
        <f t="shared" si="3"/>
        <v>63269</v>
      </c>
      <c r="I22" s="47">
        <f t="shared" si="3"/>
        <v>63269</v>
      </c>
      <c r="J22" s="43">
        <f t="shared" si="3"/>
        <v>63269</v>
      </c>
      <c r="K22" s="44">
        <f t="shared" si="3"/>
        <v>63269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>
        <v>102</v>
      </c>
      <c r="D24" s="38">
        <v>102</v>
      </c>
      <c r="E24" s="39">
        <v>102</v>
      </c>
      <c r="F24" s="40">
        <v>673</v>
      </c>
      <c r="G24" s="38">
        <v>102</v>
      </c>
      <c r="H24" s="41">
        <v>102</v>
      </c>
      <c r="I24" s="42">
        <v>102</v>
      </c>
      <c r="J24" s="38">
        <v>102</v>
      </c>
      <c r="K24" s="39">
        <v>102</v>
      </c>
    </row>
    <row r="25" spans="1:11" ht="12.75">
      <c r="A25" s="18" t="s">
        <v>41</v>
      </c>
      <c r="B25" s="11"/>
      <c r="C25" s="38"/>
      <c r="D25" s="38"/>
      <c r="E25" s="39"/>
      <c r="F25" s="40">
        <v>664</v>
      </c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102</v>
      </c>
      <c r="D26" s="48">
        <f aca="true" t="shared" si="4" ref="D26:K26">SUM(D23:D25)</f>
        <v>102</v>
      </c>
      <c r="E26" s="49">
        <f t="shared" si="4"/>
        <v>102</v>
      </c>
      <c r="F26" s="50">
        <f t="shared" si="4"/>
        <v>1337</v>
      </c>
      <c r="G26" s="48">
        <f t="shared" si="4"/>
        <v>102</v>
      </c>
      <c r="H26" s="51">
        <f t="shared" si="4"/>
        <v>102</v>
      </c>
      <c r="I26" s="52">
        <f t="shared" si="4"/>
        <v>102</v>
      </c>
      <c r="J26" s="48">
        <f t="shared" si="4"/>
        <v>102</v>
      </c>
      <c r="K26" s="49">
        <f t="shared" si="4"/>
        <v>102</v>
      </c>
    </row>
    <row r="27" spans="1:11" ht="12.75">
      <c r="A27" s="20" t="s">
        <v>31</v>
      </c>
      <c r="B27" s="11" t="s">
        <v>32</v>
      </c>
      <c r="C27" s="53">
        <f>+C22+C26</f>
        <v>63371</v>
      </c>
      <c r="D27" s="53">
        <f aca="true" t="shared" si="5" ref="D27:K27">+D22+D26</f>
        <v>63371</v>
      </c>
      <c r="E27" s="54">
        <f t="shared" si="5"/>
        <v>63371</v>
      </c>
      <c r="F27" s="55">
        <f t="shared" si="5"/>
        <v>66380</v>
      </c>
      <c r="G27" s="53">
        <f t="shared" si="5"/>
        <v>63371</v>
      </c>
      <c r="H27" s="56">
        <f t="shared" si="5"/>
        <v>63371</v>
      </c>
      <c r="I27" s="57">
        <f t="shared" si="5"/>
        <v>63371</v>
      </c>
      <c r="J27" s="53">
        <f t="shared" si="5"/>
        <v>63371</v>
      </c>
      <c r="K27" s="54">
        <f t="shared" si="5"/>
        <v>63371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6493</v>
      </c>
      <c r="D29" s="38">
        <v>6493</v>
      </c>
      <c r="E29" s="39">
        <v>6493</v>
      </c>
      <c r="F29" s="40">
        <v>55194</v>
      </c>
      <c r="G29" s="38">
        <v>6493</v>
      </c>
      <c r="H29" s="41">
        <v>6493</v>
      </c>
      <c r="I29" s="42">
        <v>6493</v>
      </c>
      <c r="J29" s="38">
        <v>6493</v>
      </c>
      <c r="K29" s="39">
        <v>6493</v>
      </c>
    </row>
    <row r="30" spans="1:11" ht="12.75">
      <c r="A30" s="18" t="s">
        <v>44</v>
      </c>
      <c r="B30" s="11"/>
      <c r="C30" s="38">
        <v>14739</v>
      </c>
      <c r="D30" s="38">
        <v>14739</v>
      </c>
      <c r="E30" s="39">
        <v>14739</v>
      </c>
      <c r="F30" s="40"/>
      <c r="G30" s="38">
        <v>14739</v>
      </c>
      <c r="H30" s="41">
        <v>14739</v>
      </c>
      <c r="I30" s="42">
        <v>14739</v>
      </c>
      <c r="J30" s="38">
        <v>14739</v>
      </c>
      <c r="K30" s="39">
        <v>14739</v>
      </c>
    </row>
    <row r="31" spans="1:11" ht="12.75">
      <c r="A31" s="19" t="s">
        <v>25</v>
      </c>
      <c r="B31" s="11"/>
      <c r="C31" s="43">
        <f>SUM(C29:C30)</f>
        <v>21232</v>
      </c>
      <c r="D31" s="43">
        <f aca="true" t="shared" si="6" ref="D31:K31">SUM(D29:D30)</f>
        <v>21232</v>
      </c>
      <c r="E31" s="44">
        <f t="shared" si="6"/>
        <v>21232</v>
      </c>
      <c r="F31" s="45">
        <f t="shared" si="6"/>
        <v>55194</v>
      </c>
      <c r="G31" s="43">
        <f t="shared" si="6"/>
        <v>21232</v>
      </c>
      <c r="H31" s="46">
        <f t="shared" si="6"/>
        <v>21232</v>
      </c>
      <c r="I31" s="47">
        <f t="shared" si="6"/>
        <v>21232</v>
      </c>
      <c r="J31" s="43">
        <f t="shared" si="6"/>
        <v>21232</v>
      </c>
      <c r="K31" s="44">
        <f t="shared" si="6"/>
        <v>21232</v>
      </c>
    </row>
    <row r="32" spans="1:11" ht="12.75">
      <c r="A32" s="18" t="s">
        <v>45</v>
      </c>
      <c r="B32" s="11"/>
      <c r="C32" s="38"/>
      <c r="D32" s="38"/>
      <c r="E32" s="39"/>
      <c r="F32" s="40">
        <v>55194</v>
      </c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>
        <v>216</v>
      </c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>
        <v>11208</v>
      </c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66618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21232</v>
      </c>
      <c r="D36" s="53">
        <f aca="true" t="shared" si="8" ref="D36:K36">+D31+D35</f>
        <v>21232</v>
      </c>
      <c r="E36" s="54">
        <f t="shared" si="8"/>
        <v>21232</v>
      </c>
      <c r="F36" s="55">
        <f t="shared" si="8"/>
        <v>121812</v>
      </c>
      <c r="G36" s="53">
        <f t="shared" si="8"/>
        <v>21232</v>
      </c>
      <c r="H36" s="56">
        <f t="shared" si="8"/>
        <v>21232</v>
      </c>
      <c r="I36" s="57">
        <f t="shared" si="8"/>
        <v>21232</v>
      </c>
      <c r="J36" s="53">
        <f t="shared" si="8"/>
        <v>21232</v>
      </c>
      <c r="K36" s="54">
        <f t="shared" si="8"/>
        <v>21232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28893</v>
      </c>
      <c r="D38" s="58">
        <v>28893</v>
      </c>
      <c r="E38" s="59">
        <v>28893</v>
      </c>
      <c r="F38" s="60">
        <v>49616</v>
      </c>
      <c r="G38" s="58">
        <v>28893</v>
      </c>
      <c r="H38" s="61">
        <v>28893</v>
      </c>
      <c r="I38" s="62">
        <v>28893</v>
      </c>
      <c r="J38" s="58">
        <v>28893</v>
      </c>
      <c r="K38" s="59">
        <v>28893</v>
      </c>
    </row>
    <row r="39" spans="1:11" ht="12.75">
      <c r="A39" s="19" t="s">
        <v>25</v>
      </c>
      <c r="B39" s="11"/>
      <c r="C39" s="38">
        <f>+C38</f>
        <v>28893</v>
      </c>
      <c r="D39" s="38">
        <f aca="true" t="shared" si="9" ref="D39:K39">+D38</f>
        <v>28893</v>
      </c>
      <c r="E39" s="39">
        <f t="shared" si="9"/>
        <v>28893</v>
      </c>
      <c r="F39" s="40">
        <f t="shared" si="9"/>
        <v>49616</v>
      </c>
      <c r="G39" s="38">
        <f t="shared" si="9"/>
        <v>28893</v>
      </c>
      <c r="H39" s="41">
        <f t="shared" si="9"/>
        <v>28893</v>
      </c>
      <c r="I39" s="42">
        <f t="shared" si="9"/>
        <v>28893</v>
      </c>
      <c r="J39" s="38">
        <f t="shared" si="9"/>
        <v>28893</v>
      </c>
      <c r="K39" s="39">
        <f t="shared" si="9"/>
        <v>28893</v>
      </c>
    </row>
    <row r="40" spans="1:11" ht="12.75">
      <c r="A40" s="18" t="s">
        <v>50</v>
      </c>
      <c r="B40" s="11"/>
      <c r="C40" s="38"/>
      <c r="D40" s="38"/>
      <c r="E40" s="39"/>
      <c r="F40" s="40">
        <v>3208</v>
      </c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>
        <v>11604</v>
      </c>
      <c r="D41" s="38">
        <v>11604</v>
      </c>
      <c r="E41" s="39">
        <v>11604</v>
      </c>
      <c r="F41" s="40">
        <v>4129</v>
      </c>
      <c r="G41" s="38">
        <v>11604</v>
      </c>
      <c r="H41" s="41">
        <v>11604</v>
      </c>
      <c r="I41" s="42">
        <v>11604</v>
      </c>
      <c r="J41" s="38">
        <v>11604</v>
      </c>
      <c r="K41" s="39">
        <v>11604</v>
      </c>
    </row>
    <row r="42" spans="1:11" ht="12.75">
      <c r="A42" s="18" t="s">
        <v>52</v>
      </c>
      <c r="B42" s="11"/>
      <c r="C42" s="38">
        <v>47659</v>
      </c>
      <c r="D42" s="38">
        <v>47659</v>
      </c>
      <c r="E42" s="39">
        <v>47659</v>
      </c>
      <c r="F42" s="40">
        <v>6218</v>
      </c>
      <c r="G42" s="38">
        <v>47659</v>
      </c>
      <c r="H42" s="41">
        <v>47659</v>
      </c>
      <c r="I42" s="42">
        <v>47659</v>
      </c>
      <c r="J42" s="38">
        <v>47659</v>
      </c>
      <c r="K42" s="39">
        <v>47659</v>
      </c>
    </row>
    <row r="43" spans="1:11" ht="12.75">
      <c r="A43" s="18" t="s">
        <v>53</v>
      </c>
      <c r="B43" s="11"/>
      <c r="C43" s="38"/>
      <c r="D43" s="38"/>
      <c r="E43" s="39"/>
      <c r="F43" s="40">
        <v>185</v>
      </c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>
        <v>2967</v>
      </c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59263</v>
      </c>
      <c r="D45" s="48">
        <f aca="true" t="shared" si="10" ref="D45:K45">SUM(D40:D44)</f>
        <v>59263</v>
      </c>
      <c r="E45" s="49">
        <f t="shared" si="10"/>
        <v>59263</v>
      </c>
      <c r="F45" s="50">
        <f t="shared" si="10"/>
        <v>16707</v>
      </c>
      <c r="G45" s="48">
        <f t="shared" si="10"/>
        <v>59263</v>
      </c>
      <c r="H45" s="51">
        <f t="shared" si="10"/>
        <v>59263</v>
      </c>
      <c r="I45" s="52">
        <f t="shared" si="10"/>
        <v>59263</v>
      </c>
      <c r="J45" s="48">
        <f t="shared" si="10"/>
        <v>59263</v>
      </c>
      <c r="K45" s="49">
        <f t="shared" si="10"/>
        <v>59263</v>
      </c>
    </row>
    <row r="46" spans="1:11" ht="12.75">
      <c r="A46" s="20" t="s">
        <v>31</v>
      </c>
      <c r="B46" s="11" t="s">
        <v>32</v>
      </c>
      <c r="C46" s="53">
        <f>+C39+C45</f>
        <v>88156</v>
      </c>
      <c r="D46" s="53">
        <f aca="true" t="shared" si="11" ref="D46:K46">+D39+D45</f>
        <v>88156</v>
      </c>
      <c r="E46" s="54">
        <f t="shared" si="11"/>
        <v>88156</v>
      </c>
      <c r="F46" s="55">
        <f t="shared" si="11"/>
        <v>66323</v>
      </c>
      <c r="G46" s="53">
        <f t="shared" si="11"/>
        <v>88156</v>
      </c>
      <c r="H46" s="56">
        <f t="shared" si="11"/>
        <v>88156</v>
      </c>
      <c r="I46" s="57">
        <f t="shared" si="11"/>
        <v>88156</v>
      </c>
      <c r="J46" s="53">
        <f t="shared" si="11"/>
        <v>88156</v>
      </c>
      <c r="K46" s="54">
        <f t="shared" si="11"/>
        <v>88156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9140</v>
      </c>
      <c r="D49" s="38">
        <v>12542</v>
      </c>
      <c r="E49" s="64">
        <v>6000</v>
      </c>
      <c r="F49" s="42">
        <v>6000</v>
      </c>
      <c r="G49" s="38">
        <v>6000</v>
      </c>
      <c r="H49" s="64">
        <v>6000</v>
      </c>
      <c r="I49" s="42">
        <v>6000</v>
      </c>
      <c r="J49" s="38">
        <v>6000</v>
      </c>
      <c r="K49" s="64">
        <v>6000</v>
      </c>
    </row>
    <row r="50" spans="1:11" ht="12.75">
      <c r="A50" s="18" t="s">
        <v>58</v>
      </c>
      <c r="B50" s="11"/>
      <c r="C50" s="38">
        <v>9140</v>
      </c>
      <c r="D50" s="38">
        <v>12542</v>
      </c>
      <c r="E50" s="64">
        <v>6000</v>
      </c>
      <c r="F50" s="42">
        <v>6000</v>
      </c>
      <c r="G50" s="38">
        <v>6000</v>
      </c>
      <c r="H50" s="64">
        <v>6000</v>
      </c>
      <c r="I50" s="42">
        <v>6000</v>
      </c>
      <c r="J50" s="38">
        <v>6000</v>
      </c>
      <c r="K50" s="64">
        <v>6000</v>
      </c>
    </row>
    <row r="51" spans="1:11" ht="12.75">
      <c r="A51" s="18" t="s">
        <v>59</v>
      </c>
      <c r="B51" s="11"/>
      <c r="C51" s="38">
        <v>9140</v>
      </c>
      <c r="D51" s="38">
        <v>12542</v>
      </c>
      <c r="E51" s="64">
        <v>6000</v>
      </c>
      <c r="F51" s="42">
        <v>6000</v>
      </c>
      <c r="G51" s="38">
        <v>6000</v>
      </c>
      <c r="H51" s="64">
        <v>6000</v>
      </c>
      <c r="I51" s="42">
        <v>6000</v>
      </c>
      <c r="J51" s="38">
        <v>6000</v>
      </c>
      <c r="K51" s="64">
        <v>6000</v>
      </c>
    </row>
    <row r="52" spans="1:11" ht="12.75">
      <c r="A52" s="23" t="s">
        <v>60</v>
      </c>
      <c r="B52" s="22"/>
      <c r="C52" s="58">
        <v>9140</v>
      </c>
      <c r="D52" s="58">
        <v>12542</v>
      </c>
      <c r="E52" s="80">
        <v>6000</v>
      </c>
      <c r="F52" s="62">
        <v>6000</v>
      </c>
      <c r="G52" s="58">
        <v>6000</v>
      </c>
      <c r="H52" s="80">
        <v>6000</v>
      </c>
      <c r="I52" s="62">
        <v>6000</v>
      </c>
      <c r="J52" s="58">
        <v>6000</v>
      </c>
      <c r="K52" s="80">
        <v>6000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219118</v>
      </c>
      <c r="D55" s="70">
        <v>357925</v>
      </c>
      <c r="E55" s="71">
        <v>565434</v>
      </c>
      <c r="F55" s="72">
        <v>5037120</v>
      </c>
      <c r="G55" s="70">
        <v>5037121</v>
      </c>
      <c r="H55" s="73">
        <v>5037122</v>
      </c>
      <c r="I55" s="74">
        <v>565434</v>
      </c>
      <c r="J55" s="70">
        <v>565434</v>
      </c>
      <c r="K55" s="71">
        <v>565434</v>
      </c>
    </row>
    <row r="56" spans="1:11" ht="12.75">
      <c r="A56" s="18" t="s">
        <v>64</v>
      </c>
      <c r="B56" s="11"/>
      <c r="C56" s="70">
        <v>1477434</v>
      </c>
      <c r="D56" s="70">
        <v>1837489</v>
      </c>
      <c r="E56" s="71">
        <v>1686000</v>
      </c>
      <c r="F56" s="72">
        <v>6177600</v>
      </c>
      <c r="G56" s="70">
        <v>6177601</v>
      </c>
      <c r="H56" s="73">
        <v>6177602</v>
      </c>
      <c r="I56" s="74">
        <v>1686000</v>
      </c>
      <c r="J56" s="70">
        <v>1686000</v>
      </c>
      <c r="K56" s="71">
        <v>1686000</v>
      </c>
    </row>
    <row r="57" spans="1:11" ht="12.75">
      <c r="A57" s="18" t="s">
        <v>65</v>
      </c>
      <c r="B57" s="11"/>
      <c r="C57" s="70">
        <v>1643910</v>
      </c>
      <c r="D57" s="70">
        <v>2294405</v>
      </c>
      <c r="E57" s="71">
        <v>1687000</v>
      </c>
      <c r="F57" s="72">
        <v>8800197</v>
      </c>
      <c r="G57" s="70">
        <v>8800198</v>
      </c>
      <c r="H57" s="73">
        <v>8800199</v>
      </c>
      <c r="I57" s="74">
        <v>1687000</v>
      </c>
      <c r="J57" s="70">
        <v>1687000</v>
      </c>
      <c r="K57" s="71">
        <v>1687000</v>
      </c>
    </row>
    <row r="58" spans="1:11" ht="12.75">
      <c r="A58" s="18" t="s">
        <v>66</v>
      </c>
      <c r="B58" s="11"/>
      <c r="C58" s="70">
        <v>3089932</v>
      </c>
      <c r="D58" s="70">
        <v>3559075</v>
      </c>
      <c r="E58" s="71">
        <v>2816710</v>
      </c>
      <c r="F58" s="72">
        <v>12164400</v>
      </c>
      <c r="G58" s="70">
        <v>12164400</v>
      </c>
      <c r="H58" s="73">
        <v>12164400</v>
      </c>
      <c r="I58" s="74">
        <v>2816710</v>
      </c>
      <c r="J58" s="70">
        <v>2816710</v>
      </c>
      <c r="K58" s="71">
        <v>2816710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6430394</v>
      </c>
      <c r="D60" s="65">
        <f aca="true" t="shared" si="12" ref="D60:K60">SUM(D55:D59)</f>
        <v>8048894</v>
      </c>
      <c r="E60" s="66">
        <f t="shared" si="12"/>
        <v>6755144</v>
      </c>
      <c r="F60" s="67">
        <f t="shared" si="12"/>
        <v>32179317</v>
      </c>
      <c r="G60" s="65">
        <f t="shared" si="12"/>
        <v>32179320</v>
      </c>
      <c r="H60" s="68">
        <f t="shared" si="12"/>
        <v>32179323</v>
      </c>
      <c r="I60" s="69">
        <f t="shared" si="12"/>
        <v>6755144</v>
      </c>
      <c r="J60" s="65">
        <f t="shared" si="12"/>
        <v>6755144</v>
      </c>
      <c r="K60" s="66">
        <f t="shared" si="12"/>
        <v>6755144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65000</v>
      </c>
      <c r="D63" s="38">
        <v>65000</v>
      </c>
      <c r="E63" s="39">
        <v>65000</v>
      </c>
      <c r="F63" s="86">
        <v>65000</v>
      </c>
      <c r="G63" s="38">
        <v>65000</v>
      </c>
      <c r="H63" s="41">
        <v>65000</v>
      </c>
      <c r="I63" s="42">
        <v>65000</v>
      </c>
      <c r="J63" s="38">
        <v>65000</v>
      </c>
      <c r="K63" s="39">
        <v>65000</v>
      </c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>
        <v>6</v>
      </c>
      <c r="D65" s="38">
        <v>6</v>
      </c>
      <c r="E65" s="39">
        <v>6</v>
      </c>
      <c r="F65" s="86">
        <v>6</v>
      </c>
      <c r="G65" s="87">
        <v>6</v>
      </c>
      <c r="H65" s="89">
        <v>6</v>
      </c>
      <c r="I65" s="42">
        <v>6</v>
      </c>
      <c r="J65" s="38">
        <v>6</v>
      </c>
      <c r="K65" s="39">
        <v>6</v>
      </c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>
        <v>200</v>
      </c>
      <c r="D68" s="58">
        <v>200</v>
      </c>
      <c r="E68" s="59">
        <v>200</v>
      </c>
      <c r="F68" s="91">
        <v>200</v>
      </c>
      <c r="G68" s="92">
        <v>200</v>
      </c>
      <c r="H68" s="93">
        <v>200</v>
      </c>
      <c r="I68" s="62">
        <v>200</v>
      </c>
      <c r="J68" s="58">
        <v>200</v>
      </c>
      <c r="K68" s="59">
        <v>200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32336430</v>
      </c>
      <c r="D71" s="70">
        <v>43288072</v>
      </c>
      <c r="E71" s="71">
        <v>45226551</v>
      </c>
      <c r="F71" s="72">
        <v>116472528</v>
      </c>
      <c r="G71" s="70">
        <v>116472528</v>
      </c>
      <c r="H71" s="73">
        <v>116472528</v>
      </c>
      <c r="I71" s="74">
        <v>47581833</v>
      </c>
      <c r="J71" s="70">
        <v>50436743</v>
      </c>
      <c r="K71" s="71">
        <v>53462947</v>
      </c>
    </row>
    <row r="72" spans="1:11" ht="12.75">
      <c r="A72" s="18" t="s">
        <v>80</v>
      </c>
      <c r="B72" s="11"/>
      <c r="C72" s="70">
        <v>46738845</v>
      </c>
      <c r="D72" s="70">
        <v>42485098</v>
      </c>
      <c r="E72" s="71"/>
      <c r="F72" s="72">
        <v>75517792</v>
      </c>
      <c r="G72" s="70">
        <v>75517793</v>
      </c>
      <c r="H72" s="73">
        <v>75517794</v>
      </c>
      <c r="I72" s="74">
        <v>5471325</v>
      </c>
      <c r="J72" s="70">
        <v>5833531</v>
      </c>
      <c r="K72" s="71">
        <v>6217468</v>
      </c>
    </row>
    <row r="73" spans="1:11" ht="12.75">
      <c r="A73" s="18" t="s">
        <v>81</v>
      </c>
      <c r="B73" s="11"/>
      <c r="C73" s="70"/>
      <c r="D73" s="70"/>
      <c r="E73" s="71"/>
      <c r="F73" s="72">
        <v>13945237</v>
      </c>
      <c r="G73" s="70">
        <v>13945238</v>
      </c>
      <c r="H73" s="73">
        <v>13945239</v>
      </c>
      <c r="I73" s="74">
        <v>6440209</v>
      </c>
      <c r="J73" s="70">
        <v>6927782</v>
      </c>
      <c r="K73" s="71">
        <v>7444609</v>
      </c>
    </row>
    <row r="74" spans="1:11" ht="12.75">
      <c r="A74" s="18" t="s">
        <v>82</v>
      </c>
      <c r="B74" s="11"/>
      <c r="C74" s="70">
        <v>58765650</v>
      </c>
      <c r="D74" s="70">
        <v>60778294</v>
      </c>
      <c r="E74" s="71"/>
      <c r="F74" s="72">
        <v>66753356</v>
      </c>
      <c r="G74" s="70">
        <v>66753357</v>
      </c>
      <c r="H74" s="73">
        <v>66753358</v>
      </c>
      <c r="I74" s="74">
        <v>29975489</v>
      </c>
      <c r="J74" s="70">
        <v>31875239</v>
      </c>
      <c r="K74" s="71">
        <v>33888973</v>
      </c>
    </row>
    <row r="75" spans="1:11" ht="12.75">
      <c r="A75" s="18" t="s">
        <v>83</v>
      </c>
      <c r="B75" s="11"/>
      <c r="C75" s="70"/>
      <c r="D75" s="70"/>
      <c r="E75" s="71"/>
      <c r="F75" s="72">
        <v>17780091</v>
      </c>
      <c r="G75" s="70">
        <v>17780091</v>
      </c>
      <c r="H75" s="73">
        <v>17780091</v>
      </c>
      <c r="I75" s="74">
        <v>11393919</v>
      </c>
      <c r="J75" s="70">
        <v>12246557</v>
      </c>
      <c r="K75" s="71">
        <v>13150353</v>
      </c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>
        <v>19900969</v>
      </c>
      <c r="D77" s="70">
        <v>634127</v>
      </c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157741894</v>
      </c>
      <c r="D79" s="75">
        <f aca="true" t="shared" si="13" ref="D79:K79">SUM(D70:D78)</f>
        <v>147185591</v>
      </c>
      <c r="E79" s="76">
        <f t="shared" si="13"/>
        <v>45226551</v>
      </c>
      <c r="F79" s="77">
        <f t="shared" si="13"/>
        <v>290469004</v>
      </c>
      <c r="G79" s="75">
        <f t="shared" si="13"/>
        <v>290469007</v>
      </c>
      <c r="H79" s="78">
        <f t="shared" si="13"/>
        <v>290469010</v>
      </c>
      <c r="I79" s="79">
        <f t="shared" si="13"/>
        <v>100862775</v>
      </c>
      <c r="J79" s="75">
        <f t="shared" si="13"/>
        <v>107319852</v>
      </c>
      <c r="K79" s="76">
        <f t="shared" si="13"/>
        <v>114164350</v>
      </c>
    </row>
    <row r="80" spans="1:11" ht="12.75">
      <c r="A80" s="94" t="s">
        <v>99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100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101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102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103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104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105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106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107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108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2019-12-02T14:32:51Z</dcterms:created>
  <dcterms:modified xsi:type="dcterms:W3CDTF">2019-12-02T14:34:05Z</dcterms:modified>
  <cp:category/>
  <cp:version/>
  <cp:contentType/>
  <cp:contentStatus/>
</cp:coreProperties>
</file>